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HG1\Gestion des C\08. Mobilités\02. Adjoints techniques\2027\01.03.2027\03. Publication SG\"/>
    </mc:Choice>
  </mc:AlternateContent>
  <xr:revisionPtr revIDLastSave="0" documentId="8_{D678BF2B-AFE6-4AAA-9AE3-5F051C001222}" xr6:coauthVersionLast="47" xr6:coauthVersionMax="47" xr10:uidLastSave="{00000000-0000-0000-0000-000000000000}"/>
  <bookViews>
    <workbookView xWindow="-120" yWindow="-120" windowWidth="29040" windowHeight="15720" xr2:uid="{86E28289-F0A2-47EB-A19C-E558CFE32A1D}"/>
  </bookViews>
  <sheets>
    <sheet name="01-03-2027 - Additif" sheetId="1" r:id="rId1"/>
    <sheet name="01-03-2027 -Modificatif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'01-03-2027 - Additif'!$A$4:$P$33</definedName>
    <definedName name="ac_sd">[1]DATAS!$C$21:$C$22</definedName>
    <definedName name="ADJOINT_E_TECHNIQUE">'[2]Base de noms'!$AA$78:$AA$84</definedName>
    <definedName name="auvergne">#REF!</definedName>
    <definedName name="bourgogne">#REF!</definedName>
    <definedName name="centre">#REF!</definedName>
    <definedName name="DE_SECRETAIRE_ADMINISTRATIF_VE">'[3]Base de noms'!$AA$64:$AA$74</definedName>
    <definedName name="DIR">'[4]Base de noms'!$A$3:$A$12</definedName>
    <definedName name="Direction_service">[1]DATAS!$B$21:$B$29</definedName>
    <definedName name="entretien">[1]DATAS!$D$21:$D$22</definedName>
    <definedName name="grandest">#REF!</definedName>
    <definedName name="H">[5]DATAS!$A$21:$A$22</definedName>
    <definedName name="haut">#REF!</definedName>
    <definedName name="ile">#REF!</definedName>
    <definedName name="NOM_DIR">'[2]Base de noms'!$A$2:$A$17</definedName>
    <definedName name="nouvelle">#REF!</definedName>
    <definedName name="pays">#REF!</definedName>
    <definedName name="portail">#REF!</definedName>
    <definedName name="Poste_requalifie">[1]DATAS!$A$21:$A$22</definedName>
    <definedName name="provence">#REF!</definedName>
    <definedName name="pv_psdv">[1]DATAS!$E$21:$E$23</definedName>
    <definedName name="region">#REF!</definedName>
    <definedName name="regions">[6]DATAS!$A$2:$B$107</definedName>
    <definedName name="Régions">[1]DATAS!$A$1:$W$1</definedName>
    <definedName name="reunion">#REF!</definedName>
    <definedName name="RIFSEEP">[1]DATAS!$F$21:$F$22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2" l="1"/>
  <c r="E14" i="2"/>
  <c r="E12" i="2"/>
  <c r="E8" i="2"/>
  <c r="J6" i="2" l="1"/>
  <c r="F6" i="2"/>
  <c r="I6" i="2"/>
  <c r="G6" i="2"/>
  <c r="L6" i="2"/>
  <c r="B6" i="2"/>
  <c r="K6" i="2"/>
</calcChain>
</file>

<file path=xl/sharedStrings.xml><?xml version="1.0" encoding="utf-8"?>
<sst xmlns="http://schemas.openxmlformats.org/spreadsheetml/2006/main" count="474" uniqueCount="179">
  <si>
    <t>PREMIERE CAMPAGNE DE MOBILITE 2027 POUR LES ADJOINTS TECHNIQUES DU MINISTÈRE DE LA JUSTICE 
POSTES VACANTS (PV) OU SUSCEPTIBLES D'ETRE VACANTS (PSDV) OFFERTS À LA MOBILITÉ POUR UNE PRISE DE FONCTION AU 01/03/2027</t>
  </si>
  <si>
    <t>ADDITIF</t>
  </si>
  <si>
    <t>REFERENCE ET LIEN CSP</t>
  </si>
  <si>
    <t>ID REEL HARMONIE</t>
  </si>
  <si>
    <t>ID PORTAIL</t>
  </si>
  <si>
    <t>POSTE REQUALIFIE</t>
  </si>
  <si>
    <t>REGION</t>
  </si>
  <si>
    <t>DEPARTEMENT</t>
  </si>
  <si>
    <t>DIRECTION / SERVICE</t>
  </si>
  <si>
    <t>AC/SD</t>
  </si>
  <si>
    <t xml:space="preserve"> SOUS-DIRECTION / DIRECTION</t>
  </si>
  <si>
    <t>BUREAU / PÔLE 
ÉTABLISSEMENT</t>
  </si>
  <si>
    <t>SECTION / DEPARTEMENT / UNITÉ</t>
  </si>
  <si>
    <t>INTITULE DU POSTE</t>
  </si>
  <si>
    <t>POSTE AVEC UN ENTRETIEN</t>
  </si>
  <si>
    <t>PV/PSDV</t>
  </si>
  <si>
    <t>RIFSEEP</t>
  </si>
  <si>
    <t>OBSERVATIONS</t>
  </si>
  <si>
    <t>2026-2423214</t>
  </si>
  <si>
    <t>Bretagne</t>
  </si>
  <si>
    <t>35-Ille-et-Vilaine</t>
  </si>
  <si>
    <t>DPJJ</t>
  </si>
  <si>
    <t>SD</t>
  </si>
  <si>
    <t>DIRECTION INTERRÉGIONALE DE LA PROTECTION JUDICIAIRE DE LA JEUNESSE GRAND OUEST</t>
  </si>
  <si>
    <t>DIRECTION TERRITORIALE ILLE ET VILAINE COTES D'ARMOR siège à RENNES</t>
  </si>
  <si>
    <t>ADJOINT  TECHNIQUE MAINTENANCE</t>
  </si>
  <si>
    <t>oui</t>
  </si>
  <si>
    <t>1 PSDV</t>
  </si>
  <si>
    <t>2026-2423247</t>
  </si>
  <si>
    <t>Ile_de_France</t>
  </si>
  <si>
    <t>91-Essonne</t>
  </si>
  <si>
    <t>DIRECTION INTERRÉGIONALE DE LA PROTECTION JUDICIAIRE DE LA JEUNESSE ILE DE FRANCE OUTRE MER</t>
  </si>
  <si>
    <t>ETABLISSEMENT DE PLACEMENT EDUCATIF ESSONNE DRAVEIL</t>
  </si>
  <si>
    <t>UNITE JUDICIAIRE A PRIORITE EDUCATIVE EPINAY SUR ORGE</t>
  </si>
  <si>
    <t>AT RESTAURATION</t>
  </si>
  <si>
    <t>2026-2419625</t>
  </si>
  <si>
    <t>Nouvelle_Aquitaine</t>
  </si>
  <si>
    <t>87-Haute-Vienne</t>
  </si>
  <si>
    <t>DIRECTION INTERRÉGIONALE DE LA PROTECTION JUDICIAIRE DE LA JEUNESSE SUD OUEST</t>
  </si>
  <si>
    <t>ETABLISSEMENT DE PLACEMENT EDUCATIF ET D'INSERTION LIMOGES</t>
  </si>
  <si>
    <t>UNITE JUDICIAIRE A PRIORITE EDUCATIVE LIMOGES</t>
  </si>
  <si>
    <t>ADJOINT TECHNIQUE POLYVALENT</t>
  </si>
  <si>
    <t>non</t>
  </si>
  <si>
    <t>1 PV</t>
  </si>
  <si>
    <t>2026-2424975</t>
  </si>
  <si>
    <t>Provence_Alpes_Côte_d_Azur</t>
  </si>
  <si>
    <t>13-Bouches-du-Rhône</t>
  </si>
  <si>
    <t>DSJ</t>
  </si>
  <si>
    <t>COUR D'APPEL D'AIX EN PROVENCE</t>
  </si>
  <si>
    <t>ADJOINT TECHNIQUE
CONDUCTEUR AUTOMOBILE</t>
  </si>
  <si>
    <t>OUI</t>
  </si>
  <si>
    <t>PSDV</t>
  </si>
  <si>
    <t>2026-2424979</t>
  </si>
  <si>
    <t>83-Var</t>
  </si>
  <si>
    <t>TRIBUNAL JUDICIAIRE DE DRAGUIGNAN</t>
  </si>
  <si>
    <t>NON</t>
  </si>
  <si>
    <t>2026-2424977</t>
  </si>
  <si>
    <t>TRIBUNAL JUDICIAIRE DE MARSEILLE</t>
  </si>
  <si>
    <t>2026-2354685</t>
  </si>
  <si>
    <t>Bourgogne-Franche-Comté</t>
  </si>
  <si>
    <t>25 - Doubs</t>
  </si>
  <si>
    <t>COUR D'APPEL DE BESANCON</t>
  </si>
  <si>
    <t>2026-2423602</t>
  </si>
  <si>
    <t>Bourgogne_Franche_Comté</t>
  </si>
  <si>
    <t>39-Jura</t>
  </si>
  <si>
    <t>TRIBUNAL JUDICIAIRE DE LONS-LE-SAUNIER</t>
  </si>
  <si>
    <t>ADJOINT TECHNIQUE
POLYVALENT</t>
  </si>
  <si>
    <t>2026-2336223</t>
  </si>
  <si>
    <t>Guyane</t>
  </si>
  <si>
    <t>973 - Guyane</t>
  </si>
  <si>
    <t>COUR D'APPEL DE CAYENNE</t>
  </si>
  <si>
    <t>PV</t>
  </si>
  <si>
    <t>2026-2352133</t>
  </si>
  <si>
    <t>Hauts_de_France</t>
  </si>
  <si>
    <t>59-Nord</t>
  </si>
  <si>
    <t>COUR D'APPEL DE DOUAI</t>
  </si>
  <si>
    <t>2026-2419595</t>
  </si>
  <si>
    <t>62-Pas-de-Calais</t>
  </si>
  <si>
    <t>TRIBUNAL JUDICIAIRE D'ARRAS</t>
  </si>
  <si>
    <t>2026-2421005</t>
  </si>
  <si>
    <t>Auvergne-Rhône-Alpes</t>
  </si>
  <si>
    <t>69 - Rhône</t>
  </si>
  <si>
    <t>COUR D'APPEL DE LYON</t>
  </si>
  <si>
    <t>2026-2365747</t>
  </si>
  <si>
    <t>Grand-Est</t>
  </si>
  <si>
    <t>54 - Meurthe-et-Moselle</t>
  </si>
  <si>
    <t>COUR D'APPEL DE NANCY</t>
  </si>
  <si>
    <t>2026-2351521 </t>
  </si>
  <si>
    <t>Occitanie</t>
  </si>
  <si>
    <t>30-Gard</t>
  </si>
  <si>
    <t>COUR D'APPEL DE NIMES</t>
  </si>
  <si>
    <t>2026-2346110</t>
  </si>
  <si>
    <t>Nouvelle-Calédonie</t>
  </si>
  <si>
    <t>988 - Nouvelle-Calédonie</t>
  </si>
  <si>
    <t>COUR D'APPEL DE NOUMEA</t>
  </si>
  <si>
    <t>2026-2365525 </t>
  </si>
  <si>
    <t>Ile-de-France</t>
  </si>
  <si>
    <t>75 - Paris</t>
  </si>
  <si>
    <t>COUR D'APPEL DE PARIS</t>
  </si>
  <si>
    <t>2026-2365578</t>
  </si>
  <si>
    <t xml:space="preserve">GREFFE DU TRIBUNAL JUDICIAIRE DE PARIS </t>
  </si>
  <si>
    <t>2026-2365688</t>
  </si>
  <si>
    <t xml:space="preserve">PARQUET DU TRIBUNAL JUDICIAIRE DE PARIS </t>
  </si>
  <si>
    <t>CABINET DU DIRECTEUR DE GREFFE</t>
  </si>
  <si>
    <t>2026-2365704</t>
  </si>
  <si>
    <t>PARQUET NATIONAL ANTI-CRIMINALITE ORGANISEE</t>
  </si>
  <si>
    <t>2026-2426142</t>
  </si>
  <si>
    <t>75-Paris</t>
  </si>
  <si>
    <t>PROCUREUR DE LA REPUBLIQUE</t>
  </si>
  <si>
    <t>2026-2426131</t>
  </si>
  <si>
    <t>TRIBUNAL JUDICIAIRE DE BOBIGNY</t>
  </si>
  <si>
    <t>2026-2366024</t>
  </si>
  <si>
    <t>91 - Essonne</t>
  </si>
  <si>
    <t>TRIBUNAL JUDICIAIRE D'EVRY</t>
  </si>
  <si>
    <t>2026-2350459</t>
  </si>
  <si>
    <t>35 - Ille-et-Vilaine</t>
  </si>
  <si>
    <t xml:space="preserve">COUR D'APPEL DE RENNES </t>
  </si>
  <si>
    <t>COUR D'APPEL DE RENNES</t>
  </si>
  <si>
    <t>2026-2423745</t>
  </si>
  <si>
    <t>Normandie</t>
  </si>
  <si>
    <t>76 - Seine-Maritime</t>
  </si>
  <si>
    <t>COUR D'APPEL DE ROUEN</t>
  </si>
  <si>
    <t>2026-2354759</t>
  </si>
  <si>
    <t>La Réunion</t>
  </si>
  <si>
    <t>974-La Réunion</t>
  </si>
  <si>
    <t>COUR D'APPEL DE SAINT DENIS DE LA REUNION</t>
  </si>
  <si>
    <t>2026-2356867</t>
  </si>
  <si>
    <t>92 - Hauts-de-Seine</t>
  </si>
  <si>
    <t>COUR D'APPEL DE VERSAILLES</t>
  </si>
  <si>
    <t>TRIBUNAL JUDICIAIRE DE NANTERRE</t>
  </si>
  <si>
    <t>2026-2356967</t>
  </si>
  <si>
    <t>95 - Val-D'Oise</t>
  </si>
  <si>
    <t>TRIBUNAL JUDICIAIRE DE PONTOISE</t>
  </si>
  <si>
    <t>2026-2346326</t>
  </si>
  <si>
    <t>78 - Yvelines</t>
  </si>
  <si>
    <t>TRIBUNAL JUDICIAIRE DE VERSAILLES</t>
  </si>
  <si>
    <t>2 PV</t>
  </si>
  <si>
    <t>2026-2348927</t>
  </si>
  <si>
    <t>Centre-Val de Loire</t>
  </si>
  <si>
    <t>45 - Loiret</t>
  </si>
  <si>
    <t>COUR D'APPEL D'ORLEANS</t>
  </si>
  <si>
    <t>MODIFICATIF</t>
  </si>
  <si>
    <t>2026-2383638</t>
  </si>
  <si>
    <t>ENPJJ</t>
  </si>
  <si>
    <t>SECRETARIAT GENERAL</t>
  </si>
  <si>
    <t>DEP. LOGISTIQUE</t>
  </si>
  <si>
    <t xml:space="preserve">PDF AU 01/03/2027 </t>
  </si>
  <si>
    <t>2026-2357753</t>
  </si>
  <si>
    <t>POSTE RETIRE</t>
  </si>
  <si>
    <t>2026-2183943</t>
  </si>
  <si>
    <t>71 - Saône-et-Loire</t>
  </si>
  <si>
    <t>COUR D'APPEL DE DIJON</t>
  </si>
  <si>
    <t>TRIBUNAL JUDICIAIRE DE MACON</t>
  </si>
  <si>
    <r>
      <t xml:space="preserve">Lire </t>
    </r>
    <r>
      <rPr>
        <b/>
        <sz val="10"/>
        <color rgb="FF00B050"/>
        <rFont val="Marianne"/>
      </rPr>
      <t>1 PV</t>
    </r>
    <r>
      <rPr>
        <sz val="10"/>
        <color theme="1"/>
        <rFont val="Marianne"/>
      </rPr>
      <t xml:space="preserve"> au lieu de 1 PSDV</t>
    </r>
  </si>
  <si>
    <t>2026-2346394</t>
  </si>
  <si>
    <t>TRIBUNAL JUDICIAIRE DE LYON</t>
  </si>
  <si>
    <r>
      <t xml:space="preserve">Lire </t>
    </r>
    <r>
      <rPr>
        <b/>
        <sz val="10"/>
        <color rgb="FF00B050"/>
        <rFont val="Marianne"/>
      </rPr>
      <t>2 PV</t>
    </r>
    <r>
      <rPr>
        <sz val="10"/>
        <color theme="1"/>
        <rFont val="Marianne"/>
      </rPr>
      <t xml:space="preserve"> au lieu de 1 PV</t>
    </r>
  </si>
  <si>
    <t>2026-2360186</t>
  </si>
  <si>
    <t>11 - Aude</t>
  </si>
  <si>
    <t>COUR D'APPEL DE MONTPELLIER</t>
  </si>
  <si>
    <t>TRIBUNAL JUDICAIRE DE CARCASSONNE</t>
  </si>
  <si>
    <t>2026-2365748</t>
  </si>
  <si>
    <t>2026-2365519</t>
  </si>
  <si>
    <r>
      <t xml:space="preserve">Lire </t>
    </r>
    <r>
      <rPr>
        <b/>
        <sz val="10"/>
        <color rgb="FF00B050"/>
        <rFont val="Marianne"/>
      </rPr>
      <t>9 PV</t>
    </r>
    <r>
      <rPr>
        <sz val="10"/>
        <color theme="1"/>
        <rFont val="Marianne"/>
      </rPr>
      <t xml:space="preserve"> au lieu de 8 PV</t>
    </r>
  </si>
  <si>
    <t>2026-2356914</t>
  </si>
  <si>
    <t>85 - Vendée</t>
  </si>
  <si>
    <t>COUR D'APPEL DE POITIERS</t>
  </si>
  <si>
    <t>TRIBUNAL JUDICIAIRE LES SABLES D'OLONNE</t>
  </si>
  <si>
    <t>2026-2357696</t>
  </si>
  <si>
    <t>8 - Ardennes</t>
  </si>
  <si>
    <t>COUR D'APPEL DE REIMS</t>
  </si>
  <si>
    <t>TRIBUNAL JUDICIAIRE DE CHARLEVILLE-MEZIERES</t>
  </si>
  <si>
    <t>2026-2348929</t>
  </si>
  <si>
    <t>TRIBUNAL JUDICIAIRE D'ORLEANS</t>
  </si>
  <si>
    <r>
      <t>Lire</t>
    </r>
    <r>
      <rPr>
        <b/>
        <sz val="10"/>
        <color rgb="FF00B050"/>
        <rFont val="Marianne"/>
      </rPr>
      <t xml:space="preserve"> 1 PSDV </t>
    </r>
    <r>
      <rPr>
        <sz val="10"/>
        <color theme="1"/>
        <rFont val="Marianne"/>
      </rPr>
      <t>au lieu de 1 PV</t>
    </r>
  </si>
  <si>
    <t>2026-2344567</t>
  </si>
  <si>
    <t>21 - Côte-d'Or</t>
  </si>
  <si>
    <t>ECOLE NATIONALE DES GREFFES</t>
  </si>
  <si>
    <r>
      <t xml:space="preserve">Lire </t>
    </r>
    <r>
      <rPr>
        <b/>
        <sz val="10"/>
        <color rgb="FF00B050"/>
        <rFont val="Marianne"/>
      </rPr>
      <t>3 PSDV</t>
    </r>
    <r>
      <rPr>
        <sz val="10"/>
        <color theme="1"/>
        <rFont val="Marianne"/>
      </rPr>
      <t xml:space="preserve"> au lieu de 2 PSDV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</si>
</sst>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Marianne"/>
      <family val="3"/>
    </font>
    <font>
      <sz val="7"/>
      <name val="Tahoma"/>
      <family val="2"/>
      <charset val="1"/>
    </font>
    <font>
      <b/>
      <sz val="9"/>
      <name val="Marianne"/>
      <family val="3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9"/>
      <name val="Marianne"/>
      <family val="3"/>
    </font>
    <font>
      <sz val="10"/>
      <name val="Marianne"/>
    </font>
    <font>
      <sz val="10"/>
      <name val="Arial Narrow"/>
      <family val="2"/>
    </font>
    <font>
      <sz val="11"/>
      <name val="Marianne"/>
    </font>
    <font>
      <u/>
      <sz val="10"/>
      <color theme="10"/>
      <name val="Marianne"/>
    </font>
    <font>
      <sz val="10"/>
      <color theme="1"/>
      <name val="Marianne"/>
    </font>
    <font>
      <u/>
      <sz val="10"/>
      <color indexed="12"/>
      <name val="Marianne"/>
    </font>
    <font>
      <strike/>
      <u/>
      <sz val="10"/>
      <color theme="10"/>
      <name val="Marianne"/>
    </font>
    <font>
      <strike/>
      <sz val="10"/>
      <name val="Marianne"/>
    </font>
    <font>
      <u/>
      <sz val="10"/>
      <color theme="1"/>
      <name val="Marianne"/>
    </font>
    <font>
      <b/>
      <sz val="10"/>
      <color rgb="FF00B050"/>
      <name val="Marianne"/>
    </font>
    <font>
      <strike/>
      <sz val="10"/>
      <color theme="1"/>
      <name val="Marianne"/>
    </font>
    <font>
      <strike/>
      <u/>
      <sz val="10"/>
      <color theme="1"/>
      <name val="Mariann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9" fillId="0" borderId="0"/>
    <xf numFmtId="0" fontId="4" fillId="0" borderId="0" applyNumberFormat="0" applyFill="0" applyBorder="0" applyAlignment="0" applyProtection="0"/>
    <xf numFmtId="0" fontId="6" fillId="0" borderId="0"/>
  </cellStyleXfs>
  <cellXfs count="7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6" fillId="0" borderId="0" xfId="0" applyFont="1"/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7" fillId="0" borderId="0" xfId="0" applyFont="1" applyBorder="1"/>
    <xf numFmtId="0" fontId="10" fillId="0" borderId="0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2" borderId="0" xfId="0" applyFont="1" applyFill="1" applyBorder="1"/>
    <xf numFmtId="0" fontId="7" fillId="2" borderId="0" xfId="0" applyFont="1" applyFill="1"/>
    <xf numFmtId="0" fontId="11" fillId="0" borderId="1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3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2" borderId="1" xfId="3" applyFont="1" applyFill="1" applyBorder="1" applyAlignment="1">
      <alignment horizontal="center" vertical="center" wrapText="1"/>
    </xf>
    <xf numFmtId="0" fontId="13" fillId="0" borderId="1" xfId="2" applyFont="1" applyFill="1" applyBorder="1" applyAlignment="1" applyProtection="1">
      <alignment horizontal="center" vertical="center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0" fontId="11" fillId="2" borderId="1" xfId="1" applyFont="1" applyFill="1" applyBorder="1" applyAlignment="1">
      <alignment horizontal="center" vertical="center"/>
    </xf>
    <xf numFmtId="49" fontId="8" fillId="2" borderId="1" xfId="4" applyNumberFormat="1" applyFont="1" applyFill="1" applyBorder="1" applyAlignment="1" applyProtection="1">
      <alignment horizontal="center" vertical="center"/>
      <protection locked="0"/>
    </xf>
    <xf numFmtId="0" fontId="11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5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8" fillId="0" borderId="1" xfId="6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1" fillId="0" borderId="1" xfId="5" applyFont="1" applyBorder="1" applyAlignment="1">
      <alignment horizontal="center" vertical="center"/>
    </xf>
    <xf numFmtId="0" fontId="8" fillId="0" borderId="1" xfId="2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 applyProtection="1">
      <alignment horizontal="center" vertical="center"/>
      <protection locked="0"/>
    </xf>
    <xf numFmtId="0" fontId="11" fillId="0" borderId="2" xfId="5" applyFont="1" applyFill="1" applyBorder="1" applyAlignment="1" applyProtection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6" fillId="0" borderId="2" xfId="2" applyFont="1" applyFill="1" applyBorder="1" applyAlignment="1" applyProtection="1">
      <alignment horizontal="center" vertical="center"/>
    </xf>
    <xf numFmtId="0" fontId="8" fillId="0" borderId="5" xfId="2" applyFont="1" applyFill="1" applyBorder="1" applyAlignment="1" applyProtection="1">
      <alignment horizontal="center" vertical="center" wrapText="1"/>
    </xf>
    <xf numFmtId="0" fontId="8" fillId="0" borderId="2" xfId="2" applyFont="1" applyFill="1" applyBorder="1" applyAlignment="1" applyProtection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8" fillId="0" borderId="2" xfId="6" applyFont="1" applyBorder="1" applyAlignment="1">
      <alignment horizontal="center" vertical="center" wrapText="1"/>
    </xf>
    <xf numFmtId="0" fontId="12" fillId="4" borderId="2" xfId="6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2" borderId="2" xfId="3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4" fillId="0" borderId="2" xfId="5" applyFont="1" applyFill="1" applyBorder="1" applyAlignment="1" applyProtection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8" fillId="2" borderId="2" xfId="3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2" xfId="2" applyFont="1" applyFill="1" applyBorder="1" applyAlignment="1" applyProtection="1">
      <alignment horizontal="center" vertical="center" wrapText="1"/>
    </xf>
    <xf numFmtId="0" fontId="15" fillId="0" borderId="2" xfId="6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 wrapText="1"/>
    </xf>
    <xf numFmtId="0" fontId="8" fillId="2" borderId="2" xfId="3" applyFont="1" applyFill="1" applyBorder="1" applyAlignment="1">
      <alignment horizontal="center" vertical="center" wrapText="1"/>
    </xf>
    <xf numFmtId="0" fontId="12" fillId="0" borderId="2" xfId="3" applyFont="1" applyBorder="1" applyAlignment="1">
      <alignment horizontal="center" vertical="center" wrapText="1"/>
    </xf>
    <xf numFmtId="0" fontId="19" fillId="0" borderId="2" xfId="2" applyFont="1" applyFill="1" applyBorder="1" applyAlignment="1" applyProtection="1">
      <alignment horizontal="center" vertical="center"/>
    </xf>
    <xf numFmtId="0" fontId="18" fillId="4" borderId="2" xfId="6" applyFont="1" applyFill="1" applyBorder="1" applyAlignment="1">
      <alignment horizontal="center" vertical="center" wrapText="1"/>
    </xf>
    <xf numFmtId="0" fontId="11" fillId="2" borderId="2" xfId="5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6" fillId="2" borderId="2" xfId="2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8" fillId="2" borderId="2" xfId="6" applyFont="1" applyFill="1" applyBorder="1" applyAlignment="1">
      <alignment horizontal="center" vertical="center" wrapText="1"/>
    </xf>
    <xf numFmtId="0" fontId="12" fillId="2" borderId="2" xfId="6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7">
    <cellStyle name="Lien hypertexte" xfId="1" builtinId="8"/>
    <cellStyle name="Lien hypertexte 3" xfId="2" xr:uid="{6E3F91F9-5D38-4B72-8550-378881EE3244}"/>
    <cellStyle name="Lien hypertexte 4 2" xfId="5" xr:uid="{C9846BB7-0DE1-4856-BED4-4897ACCA753B}"/>
    <cellStyle name="Normal" xfId="0" builtinId="0"/>
    <cellStyle name="Normal 3" xfId="6" xr:uid="{8CB7D9AD-1B6A-44C9-BB76-723AEA878B18}"/>
    <cellStyle name="Normal_Suivi prévisionnel des emplois PJJ pour 2009" xfId="4" xr:uid="{087EE6B8-53AA-4627-A8C1-1D1F08AE455C}"/>
    <cellStyle name="Texte explicatif 2 2" xfId="3" xr:uid="{0338F904-C353-47F6-8EF1-44945DB41EC2}"/>
  </cellStyles>
  <dxfs count="3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392906</xdr:colOff>
      <xdr:row>4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1F7BFEB-C1FC-4281-B3B4-932D00DB81C4}"/>
            </a:ext>
          </a:extLst>
        </xdr:cNvPr>
        <xdr:cNvSpPr txBox="1"/>
      </xdr:nvSpPr>
      <xdr:spPr>
        <a:xfrm>
          <a:off x="392906" y="131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076A89F-D959-421E-9774-647633320E92}"/>
            </a:ext>
          </a:extLst>
        </xdr:cNvPr>
        <xdr:cNvSpPr txBox="1"/>
      </xdr:nvSpPr>
      <xdr:spPr>
        <a:xfrm>
          <a:off x="392906" y="131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17A5AA4-27D1-4592-BA12-1BC1ED4516EC}"/>
            </a:ext>
          </a:extLst>
        </xdr:cNvPr>
        <xdr:cNvSpPr txBox="1"/>
      </xdr:nvSpPr>
      <xdr:spPr>
        <a:xfrm>
          <a:off x="392906" y="415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7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E4B2A6B9-FD64-445E-B8B1-27474CEE1149}"/>
            </a:ext>
          </a:extLst>
        </xdr:cNvPr>
        <xdr:cNvSpPr txBox="1"/>
      </xdr:nvSpPr>
      <xdr:spPr>
        <a:xfrm>
          <a:off x="392906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7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21BF82CE-9303-4345-9869-2BE741D6C1DB}"/>
            </a:ext>
          </a:extLst>
        </xdr:cNvPr>
        <xdr:cNvSpPr txBox="1"/>
      </xdr:nvSpPr>
      <xdr:spPr>
        <a:xfrm>
          <a:off x="392906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12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932F01BB-A1E9-450C-BF24-287B5900574E}"/>
            </a:ext>
          </a:extLst>
        </xdr:cNvPr>
        <xdr:cNvSpPr txBox="1"/>
      </xdr:nvSpPr>
      <xdr:spPr>
        <a:xfrm>
          <a:off x="392906" y="568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16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109BB425-C61C-48D1-AA63-94A4F7CCD406}"/>
            </a:ext>
          </a:extLst>
        </xdr:cNvPr>
        <xdr:cNvSpPr txBox="1"/>
      </xdr:nvSpPr>
      <xdr:spPr>
        <a:xfrm>
          <a:off x="392906" y="771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16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618E3925-76AB-4586-A441-034FD6C72636}"/>
            </a:ext>
          </a:extLst>
        </xdr:cNvPr>
        <xdr:cNvSpPr txBox="1"/>
      </xdr:nvSpPr>
      <xdr:spPr>
        <a:xfrm>
          <a:off x="392906" y="771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21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E835197A-F6A6-4F89-A42A-9F8A0E33D8B1}"/>
            </a:ext>
          </a:extLst>
        </xdr:cNvPr>
        <xdr:cNvSpPr txBox="1"/>
      </xdr:nvSpPr>
      <xdr:spPr>
        <a:xfrm>
          <a:off x="392906" y="1025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BG3C\1_COSI%20ANT\8_Adjoints_techniques\1_Mobilit&#233;\AT_mobilit&#233;_20270301\2.Additif\2.Demandes%20de%20postes\AT_20270301%20ADDITIF%20et%20MODIFICATIF%20doc%20de%20travail.xlsx" TargetMode="External"/><Relationship Id="rId1" Type="http://schemas.openxmlformats.org/officeDocument/2006/relationships/externalLinkPath" Target="file:///L:\BG3C\1_COSI%20ANT\8_Adjoints_techniques\1_Mobilit&#233;\AT_mobilit&#233;_20270301\2.Additif\2.Demandes%20de%20postes\AT_20270301%20ADDITIF%20et%20MODIFICATIF%20doc%20de%20travail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DRHRS\RH4\MOBILITES\MOBILITES\5-AT\2026\3.%20Mobilit&#233;%2001092026%20C&#233;dric\2.%20Additifs\Tableau%20PJJ%20SAISINE%20Additif%20-%20%20DPJJ%20AT%20Additif%2020260901.xlsx" TargetMode="External"/><Relationship Id="rId1" Type="http://schemas.openxmlformats.org/officeDocument/2006/relationships/externalLinkPath" Target="/SDRHRS/RH4/MOBILITES/MOBILITES/5-AT/2026/3.%20Mobilit&#233;%2001092026%20C&#233;dric/2.%20Additifs/Tableau%20PJJ%20SAISINE%20Additif%20-%20%20DPJJ%20AT%20Additif%2020260901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DRHRS\RH4\MOBILITES\MOBILITES\5-AT\2027\1-%20Mobilit&#233;%2001032027\2.%20Additifs\Tableau%20PJJ%20Additif%20%20AT%2001032027.xlsx" TargetMode="External"/><Relationship Id="rId1" Type="http://schemas.openxmlformats.org/officeDocument/2006/relationships/externalLinkPath" Target="/SDRHRS/RH4/MOBILITES/MOBILITES/5-AT/2027/1-%20Mobilit&#233;%2001032027/2.%20Additifs/Tableau%20PJJ%20Additif%20%20AT%2001032027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DRHRS/RH4/MOBILITES/MOBILITES/5-AA/2023/2.%20Mobilit&#233;%20PDF%2001.03.2024/1.%20Recensement%20postes/Retours%20DIR/CE/Centre-Est%20Mobilit&#233;%20A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hristine.dubray\AppData\Local\Microsoft\Windows\INetCache\Content.Outlook\N3OIE4RB\MJ-AA-01-09-2024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ylvain.pereira\Desktop\Section\Mod&#232;les\Tableurs\Mod&#232;le%20de%20tableau%20pour%20le%20suivi%20des%20mobilit&#233;s.xlsm" TargetMode="External"/><Relationship Id="rId1" Type="http://schemas.openxmlformats.org/officeDocument/2006/relationships/externalLinkPath" Target="file:///C:\Users\sylvain.pereira\Desktop\Section\Mod&#232;les\Tableurs\Mod&#232;le%20de%20tableau%20pour%20le%20suivi%20des%20mobilit&#233;s.xlsm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DRHRS\RH4\MOBILITES\MOBILITES\5-AT\2027\1-%20Mobilit&#233;%2001032027\2.%20Additifs\Retour%20DIR\GN-OK\GN%20Tableau%20PJJ%20Additif%20%20AT%2001032027.xlsx" TargetMode="External"/><Relationship Id="rId1" Type="http://schemas.openxmlformats.org/officeDocument/2006/relationships/externalLinkPath" Target="/SDRHRS/RH4/MOBILITES/MOBILITES/5-AT/2027/1-%20Mobilit&#233;%2001032027/2.%20Additifs/Retour%20DIR/GN-OK/GN%20Tableau%20PJJ%20Additif%20%20AT%200103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01-03-2027 - Additif"/>
      <sheetName val="01-03-2027 - Modificatif"/>
      <sheetName val="DATAS"/>
    </sheetNames>
    <sheetDataSet>
      <sheetData sheetId="0"/>
      <sheetData sheetId="1"/>
      <sheetData sheetId="2">
        <row r="1">
          <cell r="A1" t="str">
            <v>Auvergne_Rhône_Alpes</v>
          </cell>
          <cell r="B1" t="str">
            <v>Bourgogne_Franche_Comté</v>
          </cell>
          <cell r="C1" t="str">
            <v>Bretagne</v>
          </cell>
          <cell r="D1" t="str">
            <v>Centre_Val_de_Loire</v>
          </cell>
          <cell r="E1" t="str">
            <v>Corse</v>
          </cell>
          <cell r="F1" t="str">
            <v>Grand_Est</v>
          </cell>
          <cell r="G1" t="str">
            <v>Guadeloupe</v>
          </cell>
          <cell r="H1" t="str">
            <v>Guyane</v>
          </cell>
          <cell r="I1" t="str">
            <v>Hauts_de_France</v>
          </cell>
          <cell r="J1" t="str">
            <v>Ile_de_France</v>
          </cell>
          <cell r="K1" t="str">
            <v>La_Réunion</v>
          </cell>
          <cell r="L1" t="str">
            <v>Martinique</v>
          </cell>
          <cell r="M1" t="str">
            <v>Mayotte</v>
          </cell>
          <cell r="N1" t="str">
            <v>Normandie</v>
          </cell>
          <cell r="O1" t="str">
            <v>Nouvelle_Aquitaine</v>
          </cell>
          <cell r="P1" t="str">
            <v>Occitanie</v>
          </cell>
          <cell r="Q1" t="str">
            <v>Pays_de_la_Loire</v>
          </cell>
          <cell r="R1" t="str">
            <v>Provence_Alpes_Côte_d_Azur</v>
          </cell>
          <cell r="S1" t="str">
            <v>Nouvelle_Calédonie</v>
          </cell>
          <cell r="T1" t="str">
            <v>Polynésie_française</v>
          </cell>
          <cell r="U1" t="str">
            <v>Saint_Martin</v>
          </cell>
          <cell r="V1" t="str">
            <v>Saint_Pierre_et_Miquelon</v>
          </cell>
          <cell r="W1"/>
        </row>
        <row r="21">
          <cell r="A21" t="str">
            <v>OUI</v>
          </cell>
          <cell r="B21" t="str">
            <v>CAB-GDS</v>
          </cell>
          <cell r="C21" t="str">
            <v>AC</v>
          </cell>
          <cell r="D21" t="str">
            <v>OUI</v>
          </cell>
          <cell r="E21" t="str">
            <v>PV</v>
          </cell>
          <cell r="F21">
            <v>1</v>
          </cell>
        </row>
        <row r="22">
          <cell r="A22"/>
          <cell r="B22" t="str">
            <v>DACG</v>
          </cell>
          <cell r="C22" t="str">
            <v>SD</v>
          </cell>
          <cell r="D22" t="str">
            <v>NON</v>
          </cell>
          <cell r="E22" t="str">
            <v>PSDV</v>
          </cell>
          <cell r="F22">
            <v>2</v>
          </cell>
        </row>
        <row r="23">
          <cell r="B23" t="str">
            <v>DACS</v>
          </cell>
          <cell r="E23" t="str">
            <v>PV/PSDV</v>
          </cell>
        </row>
        <row r="24">
          <cell r="B24" t="str">
            <v>DAP</v>
          </cell>
        </row>
        <row r="25">
          <cell r="B25" t="str">
            <v>DPJJ</v>
          </cell>
        </row>
        <row r="26">
          <cell r="B26" t="str">
            <v>DSJ</v>
          </cell>
        </row>
        <row r="27">
          <cell r="B27" t="str">
            <v>GCLH</v>
          </cell>
        </row>
        <row r="28">
          <cell r="B28" t="str">
            <v>IGJ</v>
          </cell>
        </row>
        <row r="29">
          <cell r="B29" t="str">
            <v>SG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M1 SA 01092026"/>
      <sheetName val="publication initiale"/>
      <sheetName val="Base de noms"/>
    </sheetNames>
    <sheetDataSet>
      <sheetData sheetId="0"/>
      <sheetData sheetId="1"/>
      <sheetData sheetId="2">
        <row r="2">
          <cell r="A2" t="str">
            <v xml:space="preserve">DIRECTION INTERRÉGIONALE DE LA PROTECTION JUDICIAIRE DE LA JEUNESSE </v>
          </cell>
        </row>
        <row r="3">
          <cell r="A3" t="str">
            <v>DIRECTION INTERRÉGIONALE DE LA PROTECTION JUDICIAIRE DE LA JEUNESSE CENTRE EST</v>
          </cell>
        </row>
        <row r="4">
          <cell r="A4" t="str">
            <v>DIRECTION INTERRÉGIONALE DE LA PROTECTION JUDICIAIRE DE LA JEUNESSE GRAND CENTRE</v>
          </cell>
        </row>
        <row r="5">
          <cell r="A5" t="str">
            <v>DIRECTION INTERRÉGIONALE DE LA PROTECTION JUDICIAIRE DE LA JEUNESSE GRAND EST</v>
          </cell>
        </row>
        <row r="6">
          <cell r="A6" t="str">
            <v>DIRECTION INTERRÉGIONALE DE LA PROTECTION JUDICIAIRE DE LA JEUNESSE GRAND NORD</v>
          </cell>
        </row>
        <row r="7">
          <cell r="A7" t="str">
            <v>DIRECTION INTERRÉGIONALE DE LA PROTECTION JUDICIAIRE DE LA JEUNESSE GRAND OUEST</v>
          </cell>
        </row>
        <row r="8">
          <cell r="A8" t="str">
            <v>DIRECTION INTERRÉGIONALE DE LA PROTECTION JUDICIAIRE DE LA JEUNESSE ILE DE FRANCE OUTRE MER</v>
          </cell>
        </row>
        <row r="9">
          <cell r="A9" t="str">
            <v>DIRECTION INTERRÉGIONALE DE LA PROTECTION JUDICIAIRE DE LA JEUNESSE SUD</v>
          </cell>
        </row>
        <row r="10">
          <cell r="A10" t="str">
            <v>DIRECTION INTERRÉGIONALE DE LA PROTECTION JUDICIAIRE DE LA JEUNESSE SUD EST</v>
          </cell>
        </row>
        <row r="11">
          <cell r="A11" t="str">
            <v>DIRECTION INTERRÉGIONALE DE LA PROTECTION JUDICIAIRE DE LA JEUNESSE SUD OUEST</v>
          </cell>
        </row>
        <row r="12">
          <cell r="A12" t="str">
            <v>ENPJJ</v>
          </cell>
        </row>
        <row r="13">
          <cell r="A13" t="str">
            <v>CABINET</v>
          </cell>
        </row>
        <row r="14">
          <cell r="A14" t="str">
            <v>CELLULE TRANSVERSALE D'APPUI AU PILOTAGE</v>
          </cell>
        </row>
        <row r="15">
          <cell r="A15" t="str">
            <v>SOUS DIRECTION DES MISSIONS DE PROTECTION JUDICIAIRE ET D EDUCATION</v>
          </cell>
        </row>
        <row r="16">
          <cell r="A16" t="str">
            <v>SOUS DIRECTION DU PILOTAGE ET DE L OPTIMISATION DES MOYENS</v>
          </cell>
        </row>
        <row r="17">
          <cell r="A17" t="str">
            <v>SOUS DIRECTION DES RESSOURCES HUMAINES ET DES RELATIONS SOCIALES</v>
          </cell>
        </row>
        <row r="78">
          <cell r="AA78" t="str">
            <v>ADJOINT TECHNIQUE CONDUCTEUR AUTOMOBILE</v>
          </cell>
        </row>
        <row r="79">
          <cell r="AA79" t="str">
            <v>ADJOINT TECHNIQUE MAINTENANCE EN CEF</v>
          </cell>
        </row>
        <row r="80">
          <cell r="AA80" t="str">
            <v>ADJOINT TECHNIQUE MAINTENANCE</v>
          </cell>
        </row>
        <row r="81">
          <cell r="AA81" t="str">
            <v>ADJOINT TECHNIQUE POLYVALENT EN CEF</v>
          </cell>
        </row>
        <row r="82">
          <cell r="AA82" t="str">
            <v>ADJOINT TECHNIQUE POLYVALENT</v>
          </cell>
        </row>
        <row r="83">
          <cell r="AA83" t="str">
            <v>ADJOINT TECHNIQUE RESTAURATION EN HEBERGEMENT</v>
          </cell>
        </row>
        <row r="84">
          <cell r="AA84" t="str">
            <v>ADJOINT TECHNIQUE RESTAURATION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dditif"/>
      <sheetName val="Publication initiale"/>
      <sheetName val="Base de noms"/>
      <sheetName val="LISTE IFSE SG"/>
    </sheetNames>
    <sheetDataSet>
      <sheetData sheetId="0"/>
      <sheetData sheetId="1"/>
      <sheetData sheetId="2">
        <row r="64">
          <cell r="AA64" t="str">
            <v>ASSISTANT'E  AU RAPT</v>
          </cell>
        </row>
        <row r="65">
          <cell r="AA65" t="str">
            <v>ASSISTANT'E  AU RAPT AVEC REGIE</v>
          </cell>
        </row>
        <row r="66">
          <cell r="AA66" t="str">
            <v>CHEF'FE DE PÔLE GESTION ADMINISTRATIVE ET PAYE</v>
          </cell>
        </row>
        <row r="67">
          <cell r="AA67" t="str">
            <v>DÉLÉGUÉ'E AU SYSTÈME D'INFORMATION</v>
          </cell>
        </row>
        <row r="68">
          <cell r="AA68" t="str">
            <v>COORDINATEUR'RICE EN GESTION ADMINISTRATIVE ET PAYE</v>
          </cell>
        </row>
        <row r="69">
          <cell r="AA69" t="str">
            <v>ASSISTANT'E  DSI</v>
          </cell>
        </row>
        <row r="70">
          <cell r="AA70" t="str">
            <v>GESTIONNAIRE BUDGÉTAIRE ET FINANCIER EN DEPAFI</v>
          </cell>
        </row>
        <row r="71">
          <cell r="AA71" t="str">
            <v>GESTIONNAIRE CHARGÉ'E   DE GESTION ADMINISTRATIVE ET PAYE</v>
          </cell>
        </row>
        <row r="72">
          <cell r="AA72" t="str">
            <v>GESTIONNAIRE DES RESSOURCES HUMAINES</v>
          </cell>
        </row>
        <row r="73">
          <cell r="AA73" t="str">
            <v>RÉFÉRENT'E  SIRH</v>
          </cell>
        </row>
        <row r="74">
          <cell r="AA74" t="str">
            <v>SECRÉTAIRE ADMINISTRATI'VE EN UNITÉ OU SERVICE ÉDUCATIF</v>
          </cell>
        </row>
      </sheetData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B"/>
      <sheetName val="Base de noms"/>
    </sheetNames>
    <sheetDataSet>
      <sheetData sheetId="0" refreshError="1"/>
      <sheetData sheetId="1">
        <row r="3">
          <cell r="A3" t="str">
            <v>DIRECTION INTERRÉGIONALE DE LA PROTECTION JUDICIAIRE DE LA JEUNESSE CENTRE EST</v>
          </cell>
        </row>
        <row r="4">
          <cell r="A4" t="str">
            <v>DIRECTION INTERRÉGIONALE DE LA PROTECTION JUDICIAIRE DE LA JEUNESSE GRAND CENTRE</v>
          </cell>
        </row>
        <row r="5">
          <cell r="A5" t="str">
            <v>DIRECTION INTERRÉGIONALE DE LA PROTECTION JUDICIAIRE DE LA JEUNESSE GRAND EST</v>
          </cell>
        </row>
        <row r="6">
          <cell r="A6" t="str">
            <v>DIRECTION INTERRÉGIONALE DE LA PROTECTION JUDICIAIRE DE LA JEUNESSE GRAND NORD</v>
          </cell>
        </row>
        <row r="7">
          <cell r="A7" t="str">
            <v>DIRECTION INTERRÉGIONALE DE LA PROTECTION JUDICIAIRE DE LA JEUNESSE GRAND OUEST</v>
          </cell>
        </row>
        <row r="8">
          <cell r="A8" t="str">
            <v>DIRECTION INTERRÉGIONALE DE LA PROTECTION JUDICIAIRE DE LA JEUNESSE ILE DE FRANCE OUTRE MER</v>
          </cell>
        </row>
        <row r="9">
          <cell r="A9" t="str">
            <v>DIRECTION INTERRÉGIONALE DE LA PROTECTION JUDICIAIRE DE LA JEUNESSE SUD</v>
          </cell>
        </row>
        <row r="10">
          <cell r="A10" t="str">
            <v>DIRECTION INTERRÉGIONALE DE LA PROTECTION JUDICIAIRE DE LA JEUNESSE SUD EST</v>
          </cell>
        </row>
        <row r="11">
          <cell r="A11" t="str">
            <v>DIRECTION INTERRÉGIONALE DE LA PROTECTION JUDICIAIRE DE LA JEUNESSE SUD OUEST</v>
          </cell>
        </row>
        <row r="12">
          <cell r="A12" t="str">
            <v>ENPJJ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A 01-MM-AAAA"/>
      <sheetName val="DATAS"/>
    </sheetNames>
    <sheetDataSet>
      <sheetData sheetId="0" refreshError="1"/>
      <sheetData sheetId="1">
        <row r="21">
          <cell r="A21" t="str">
            <v>OUI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G3C"/>
      <sheetName val="DGAP"/>
      <sheetName val="DPJJ"/>
      <sheetName val="DSJ"/>
      <sheetName val="GCLH"/>
      <sheetName val="P310"/>
      <sheetName val="CSP"/>
      <sheetName val="VACANCE"/>
      <sheetName val="LIVRET"/>
      <sheetName val="CRE"/>
      <sheetName val="LAUREATS"/>
      <sheetName val="ALERTES"/>
      <sheetName val="SEANCE"/>
      <sheetName val="VSEANCE"/>
      <sheetName val="RELEVES"/>
      <sheetName val="DATAS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2">
          <cell r="A2" t="str">
            <v>1 - Ain</v>
          </cell>
          <cell r="B2" t="str">
            <v>Auvergne-Rhône-Alpes</v>
          </cell>
        </row>
        <row r="3">
          <cell r="A3" t="str">
            <v>2 - Aisne</v>
          </cell>
          <cell r="B3" t="str">
            <v>Hauts-de-France</v>
          </cell>
        </row>
        <row r="4">
          <cell r="A4" t="str">
            <v>3 - Allier</v>
          </cell>
          <cell r="B4" t="str">
            <v>Auvergne-Rhône-Alpes</v>
          </cell>
        </row>
        <row r="5">
          <cell r="A5" t="str">
            <v>4 - Alpes-de-Haute-Provence</v>
          </cell>
          <cell r="B5" t="str">
            <v>Provence-Alpes-Côte d'Azur</v>
          </cell>
        </row>
        <row r="6">
          <cell r="A6" t="str">
            <v>5 - Hautes-Alpes</v>
          </cell>
          <cell r="B6" t="str">
            <v>Provence-Alpes-Côte d'Azur</v>
          </cell>
        </row>
        <row r="7">
          <cell r="A7" t="str">
            <v>6 - Alpes-Maritimes</v>
          </cell>
          <cell r="B7" t="str">
            <v>Provence-Alpes-Côte d'Azur</v>
          </cell>
        </row>
        <row r="8">
          <cell r="A8" t="str">
            <v>7 - Ardèche</v>
          </cell>
          <cell r="B8" t="str">
            <v>Auvergne-Rhône-Alpes</v>
          </cell>
        </row>
        <row r="9">
          <cell r="A9" t="str">
            <v>8 - Ardennes</v>
          </cell>
          <cell r="B9" t="str">
            <v>Grand-Est</v>
          </cell>
        </row>
        <row r="10">
          <cell r="A10" t="str">
            <v>9 - Ariège</v>
          </cell>
          <cell r="B10" t="str">
            <v>Occitanie</v>
          </cell>
        </row>
        <row r="11">
          <cell r="A11" t="str">
            <v>10 - Aube</v>
          </cell>
          <cell r="B11" t="str">
            <v>Grand-Est</v>
          </cell>
        </row>
        <row r="12">
          <cell r="A12" t="str">
            <v>11 - Aude</v>
          </cell>
          <cell r="B12" t="str">
            <v>Occitanie</v>
          </cell>
        </row>
        <row r="13">
          <cell r="A13" t="str">
            <v>12 - Aveyron</v>
          </cell>
          <cell r="B13" t="str">
            <v>Occitanie</v>
          </cell>
        </row>
        <row r="14">
          <cell r="A14" t="str">
            <v>13 - Bouches-du-Rhône</v>
          </cell>
          <cell r="B14" t="str">
            <v>Provence-Alpes-Côte d'Azur</v>
          </cell>
        </row>
        <row r="15">
          <cell r="A15" t="str">
            <v>14 - Calvados</v>
          </cell>
          <cell r="B15" t="str">
            <v>Normandie</v>
          </cell>
        </row>
        <row r="16">
          <cell r="A16" t="str">
            <v>15 - Cantal</v>
          </cell>
          <cell r="B16" t="str">
            <v>Auvergne-Rhône-Alpes</v>
          </cell>
        </row>
        <row r="17">
          <cell r="A17" t="str">
            <v>16 - Charente</v>
          </cell>
          <cell r="B17" t="str">
            <v>Nouvelle-Aquitaine</v>
          </cell>
        </row>
        <row r="18">
          <cell r="A18" t="str">
            <v>17 - Charente-Maritime</v>
          </cell>
          <cell r="B18" t="str">
            <v>Nouvelle-Aquitaine</v>
          </cell>
        </row>
        <row r="19">
          <cell r="A19" t="str">
            <v>18 - Cher</v>
          </cell>
          <cell r="B19" t="str">
            <v>Centre-Val de Loire</v>
          </cell>
        </row>
        <row r="20">
          <cell r="A20" t="str">
            <v>19 - Corrèze</v>
          </cell>
          <cell r="B20" t="str">
            <v>Nouvelle-Aquitaine</v>
          </cell>
        </row>
        <row r="21">
          <cell r="A21" t="str">
            <v>21 - Côte-d'Or</v>
          </cell>
          <cell r="B21" t="str">
            <v>Bourgogne-Franche-Comté</v>
          </cell>
        </row>
        <row r="22">
          <cell r="A22" t="str">
            <v>22 - Côtes-d'Armor</v>
          </cell>
          <cell r="B22" t="str">
            <v>Bretagne</v>
          </cell>
        </row>
        <row r="23">
          <cell r="A23" t="str">
            <v>23 - Creuse</v>
          </cell>
          <cell r="B23" t="str">
            <v>Nouvelle-Aquitaine</v>
          </cell>
        </row>
        <row r="24">
          <cell r="A24" t="str">
            <v>24 - Dordogne</v>
          </cell>
          <cell r="B24" t="str">
            <v>Nouvelle-Aquitaine</v>
          </cell>
        </row>
        <row r="25">
          <cell r="A25" t="str">
            <v>25 - Doubs</v>
          </cell>
          <cell r="B25" t="str">
            <v>Bourgogne-Franche-Comté</v>
          </cell>
        </row>
        <row r="26">
          <cell r="A26" t="str">
            <v>26 - Drôme</v>
          </cell>
          <cell r="B26" t="str">
            <v>Auvergne-Rhône-Alpes</v>
          </cell>
        </row>
        <row r="27">
          <cell r="A27" t="str">
            <v>27 - Eure</v>
          </cell>
          <cell r="B27" t="str">
            <v>Normandie</v>
          </cell>
        </row>
        <row r="28">
          <cell r="A28" t="str">
            <v>28 - Eure-et-Loir</v>
          </cell>
          <cell r="B28" t="str">
            <v>Centre-Val de Loire</v>
          </cell>
        </row>
        <row r="29">
          <cell r="A29" t="str">
            <v>29 - Finistère</v>
          </cell>
          <cell r="B29" t="str">
            <v>Bretagne</v>
          </cell>
        </row>
        <row r="30">
          <cell r="A30" t="str">
            <v>30 - Gard</v>
          </cell>
          <cell r="B30" t="str">
            <v>Occitanie</v>
          </cell>
        </row>
        <row r="31">
          <cell r="A31" t="str">
            <v>31 - Haute-Garonne</v>
          </cell>
          <cell r="B31" t="str">
            <v>Occitanie</v>
          </cell>
        </row>
        <row r="32">
          <cell r="A32" t="str">
            <v>32 - Gers</v>
          </cell>
          <cell r="B32" t="str">
            <v>Occitanie</v>
          </cell>
        </row>
        <row r="33">
          <cell r="A33" t="str">
            <v>33 - Gironde</v>
          </cell>
          <cell r="B33" t="str">
            <v>Nouvelle-Aquitaine</v>
          </cell>
        </row>
        <row r="34">
          <cell r="A34" t="str">
            <v>34 - Hérault</v>
          </cell>
          <cell r="B34" t="str">
            <v>Occitanie</v>
          </cell>
        </row>
        <row r="35">
          <cell r="A35" t="str">
            <v>35 - Ille-et-Vilaine</v>
          </cell>
          <cell r="B35" t="str">
            <v>Bretagne</v>
          </cell>
        </row>
        <row r="36">
          <cell r="A36" t="str">
            <v>36 - Indre</v>
          </cell>
          <cell r="B36" t="str">
            <v>Centre-Val de Loire</v>
          </cell>
        </row>
        <row r="37">
          <cell r="A37" t="str">
            <v>37 - Indre-et-Loire</v>
          </cell>
          <cell r="B37" t="str">
            <v>Centre-Val de Loire</v>
          </cell>
        </row>
        <row r="38">
          <cell r="A38" t="str">
            <v>38 - Isère</v>
          </cell>
          <cell r="B38" t="str">
            <v>Auvergne-Rhône-Alpes</v>
          </cell>
        </row>
        <row r="39">
          <cell r="A39" t="str">
            <v>39 - Jura</v>
          </cell>
          <cell r="B39" t="str">
            <v>Bourgogne-Franche-Comté</v>
          </cell>
        </row>
        <row r="40">
          <cell r="A40" t="str">
            <v>40 - Landes</v>
          </cell>
          <cell r="B40" t="str">
            <v>Nouvelle-Aquitaine</v>
          </cell>
        </row>
        <row r="41">
          <cell r="A41" t="str">
            <v>41 - Loir-et-Cher</v>
          </cell>
          <cell r="B41" t="str">
            <v>Centre-Val de Loire</v>
          </cell>
        </row>
        <row r="42">
          <cell r="A42" t="str">
            <v>42 - Loire</v>
          </cell>
          <cell r="B42" t="str">
            <v>Auvergne-Rhône-Alpes</v>
          </cell>
        </row>
        <row r="43">
          <cell r="A43" t="str">
            <v>43 - Haute-Loire</v>
          </cell>
          <cell r="B43" t="str">
            <v>Auvergne-Rhône-Alpes</v>
          </cell>
        </row>
        <row r="44">
          <cell r="A44" t="str">
            <v>44 - Loire-Atlantique</v>
          </cell>
          <cell r="B44" t="str">
            <v>Pays de la Loire</v>
          </cell>
        </row>
        <row r="45">
          <cell r="A45" t="str">
            <v>45 - Loiret</v>
          </cell>
          <cell r="B45" t="str">
            <v>Centre-Val de Loire</v>
          </cell>
        </row>
        <row r="46">
          <cell r="A46" t="str">
            <v>46 - Lot</v>
          </cell>
          <cell r="B46" t="str">
            <v>Occitanie</v>
          </cell>
        </row>
        <row r="47">
          <cell r="A47" t="str">
            <v>47 - Lot-et-Garonne</v>
          </cell>
          <cell r="B47" t="str">
            <v>Nouvelle-Aquitaine</v>
          </cell>
        </row>
        <row r="48">
          <cell r="A48" t="str">
            <v>48 - Lozère</v>
          </cell>
          <cell r="B48" t="str">
            <v>Occitanie</v>
          </cell>
        </row>
        <row r="49">
          <cell r="A49" t="str">
            <v>49 - Maine-et-Loire</v>
          </cell>
          <cell r="B49" t="str">
            <v>Pays de la Loire</v>
          </cell>
        </row>
        <row r="50">
          <cell r="A50" t="str">
            <v>50 - Manche</v>
          </cell>
          <cell r="B50" t="str">
            <v>Normandie</v>
          </cell>
        </row>
        <row r="51">
          <cell r="A51" t="str">
            <v>51 - Marne</v>
          </cell>
          <cell r="B51" t="str">
            <v>Grand-Est</v>
          </cell>
        </row>
        <row r="52">
          <cell r="A52" t="str">
            <v>52 - Haute-Marne</v>
          </cell>
          <cell r="B52" t="str">
            <v>Grand-Est</v>
          </cell>
        </row>
        <row r="53">
          <cell r="A53" t="str">
            <v>53 - Mayenne</v>
          </cell>
          <cell r="B53" t="str">
            <v>Pays de la Loire</v>
          </cell>
        </row>
        <row r="54">
          <cell r="A54" t="str">
            <v>54 - Meurthe-et-Moselle</v>
          </cell>
          <cell r="B54" t="str">
            <v>Grand-Est</v>
          </cell>
        </row>
        <row r="55">
          <cell r="A55" t="str">
            <v>55 - Meuse</v>
          </cell>
          <cell r="B55" t="str">
            <v>Grand-Est</v>
          </cell>
        </row>
        <row r="56">
          <cell r="A56" t="str">
            <v>56 - Morbihan</v>
          </cell>
          <cell r="B56" t="str">
            <v>Bretagne</v>
          </cell>
        </row>
        <row r="57">
          <cell r="A57" t="str">
            <v>57 - Moselle</v>
          </cell>
          <cell r="B57" t="str">
            <v>Grand-Est</v>
          </cell>
        </row>
        <row r="58">
          <cell r="A58" t="str">
            <v>58 - Nièvre</v>
          </cell>
          <cell r="B58" t="str">
            <v>Bourgogne-Franche-Comté</v>
          </cell>
        </row>
        <row r="59">
          <cell r="A59" t="str">
            <v>59 - Nord</v>
          </cell>
          <cell r="B59" t="str">
            <v>Hauts-de-France</v>
          </cell>
        </row>
        <row r="60">
          <cell r="A60" t="str">
            <v>60 - Oise</v>
          </cell>
          <cell r="B60" t="str">
            <v>Hauts-de-France</v>
          </cell>
        </row>
        <row r="61">
          <cell r="A61" t="str">
            <v>61 - Orne</v>
          </cell>
          <cell r="B61" t="str">
            <v>Normandie</v>
          </cell>
        </row>
        <row r="62">
          <cell r="A62" t="str">
            <v>62 - Pas-de-Calais</v>
          </cell>
          <cell r="B62" t="str">
            <v>Hauts-de-France</v>
          </cell>
        </row>
        <row r="63">
          <cell r="A63" t="str">
            <v>63 - Puy-de-Dôme</v>
          </cell>
          <cell r="B63" t="str">
            <v>Auvergne-Rhône-Alpes</v>
          </cell>
        </row>
        <row r="64">
          <cell r="A64" t="str">
            <v>64 - Pyrénées-Atlantiques</v>
          </cell>
          <cell r="B64" t="str">
            <v>Nouvelle-Aquitaine</v>
          </cell>
        </row>
        <row r="65">
          <cell r="A65" t="str">
            <v>65 - Hautes-Pyrénées</v>
          </cell>
          <cell r="B65" t="str">
            <v>Occitanie</v>
          </cell>
        </row>
        <row r="66">
          <cell r="A66" t="str">
            <v>66 - Pyrénées-Orientales</v>
          </cell>
          <cell r="B66" t="str">
            <v>Occitanie</v>
          </cell>
        </row>
        <row r="67">
          <cell r="A67" t="str">
            <v>67 - Bas-Rhin</v>
          </cell>
          <cell r="B67" t="str">
            <v>Grand-Est</v>
          </cell>
        </row>
        <row r="68">
          <cell r="A68" t="str">
            <v>68 - Haut-Rhin</v>
          </cell>
          <cell r="B68" t="str">
            <v>Grand-Est</v>
          </cell>
        </row>
        <row r="69">
          <cell r="A69" t="str">
            <v>69 - Rhône</v>
          </cell>
          <cell r="B69" t="str">
            <v>Auvergne-Rhône-Alpes</v>
          </cell>
        </row>
        <row r="70">
          <cell r="A70" t="str">
            <v>70 - Haute-Saône</v>
          </cell>
          <cell r="B70" t="str">
            <v>Bourgogne-Franche-Comté</v>
          </cell>
        </row>
        <row r="71">
          <cell r="A71" t="str">
            <v>71 - Saône-et-Loire</v>
          </cell>
          <cell r="B71" t="str">
            <v>Bourgogne-Franche-Comté</v>
          </cell>
        </row>
        <row r="72">
          <cell r="A72" t="str">
            <v>72 - Sarthe</v>
          </cell>
          <cell r="B72" t="str">
            <v>Pays de la Loire</v>
          </cell>
        </row>
        <row r="73">
          <cell r="A73" t="str">
            <v>73 - Savoie</v>
          </cell>
          <cell r="B73" t="str">
            <v>Auvergne-Rhône-Alpes</v>
          </cell>
        </row>
        <row r="74">
          <cell r="A74" t="str">
            <v>74 - Haute-Savoie</v>
          </cell>
          <cell r="B74" t="str">
            <v>Auvergne-Rhône-Alpes</v>
          </cell>
        </row>
        <row r="75">
          <cell r="A75" t="str">
            <v>75 - Paris</v>
          </cell>
          <cell r="B75" t="str">
            <v>Ile-de-France</v>
          </cell>
        </row>
        <row r="76">
          <cell r="A76" t="str">
            <v>76 - Seine-Maritime</v>
          </cell>
          <cell r="B76" t="str">
            <v>Normandie</v>
          </cell>
        </row>
        <row r="77">
          <cell r="A77" t="str">
            <v>77 - Seine-et-Marne</v>
          </cell>
          <cell r="B77" t="str">
            <v>Ile-de-France</v>
          </cell>
        </row>
        <row r="78">
          <cell r="A78" t="str">
            <v>78 - Yvelines</v>
          </cell>
          <cell r="B78" t="str">
            <v>Ile-de-France</v>
          </cell>
        </row>
        <row r="79">
          <cell r="A79" t="str">
            <v>79 - Deux-Sèvres</v>
          </cell>
          <cell r="B79" t="str">
            <v>Nouvelle-Aquitaine</v>
          </cell>
        </row>
        <row r="80">
          <cell r="A80" t="str">
            <v>80 - Somme</v>
          </cell>
          <cell r="B80" t="str">
            <v>Hauts-de-France</v>
          </cell>
        </row>
        <row r="81">
          <cell r="A81" t="str">
            <v>81 - Tarn</v>
          </cell>
          <cell r="B81" t="str">
            <v>Occitanie</v>
          </cell>
        </row>
        <row r="82">
          <cell r="A82" t="str">
            <v>82 - Tarn-et-Garonne</v>
          </cell>
          <cell r="B82" t="str">
            <v>Occitanie</v>
          </cell>
        </row>
        <row r="83">
          <cell r="A83" t="str">
            <v>83 - Var</v>
          </cell>
          <cell r="B83" t="str">
            <v>Provence-Alpes-Côte d'Azur</v>
          </cell>
        </row>
        <row r="84">
          <cell r="A84" t="str">
            <v>84 - Vaucluse</v>
          </cell>
          <cell r="B84" t="str">
            <v>Provence-Alpes-Côte d'Azur</v>
          </cell>
        </row>
        <row r="85">
          <cell r="A85" t="str">
            <v>85 - Vendée</v>
          </cell>
          <cell r="B85" t="str">
            <v>Pays de la Loire</v>
          </cell>
        </row>
        <row r="86">
          <cell r="A86" t="str">
            <v>86 - Vienne</v>
          </cell>
          <cell r="B86" t="str">
            <v>Nouvelle-Aquitaine</v>
          </cell>
        </row>
        <row r="87">
          <cell r="A87" t="str">
            <v>87 - Haute-Vienne</v>
          </cell>
          <cell r="B87" t="str">
            <v>Nouvelle-Aquitaine</v>
          </cell>
        </row>
        <row r="88">
          <cell r="A88" t="str">
            <v>88 - Vosges</v>
          </cell>
          <cell r="B88" t="str">
            <v>Grand-Est</v>
          </cell>
        </row>
        <row r="89">
          <cell r="A89" t="str">
            <v>89 - Yonne</v>
          </cell>
          <cell r="B89" t="str">
            <v>Bourgogne-Franche-Comté</v>
          </cell>
        </row>
        <row r="90">
          <cell r="A90" t="str">
            <v>90 - Territoire de Belfort</v>
          </cell>
          <cell r="B90" t="str">
            <v>Bourgogne-Franche-Comté</v>
          </cell>
        </row>
        <row r="91">
          <cell r="A91" t="str">
            <v>91 - Essonne</v>
          </cell>
          <cell r="B91" t="str">
            <v>Ile-de-France</v>
          </cell>
        </row>
        <row r="92">
          <cell r="A92" t="str">
            <v>92 - Hauts-de-Seine</v>
          </cell>
          <cell r="B92" t="str">
            <v>Ile-de-France</v>
          </cell>
        </row>
        <row r="93">
          <cell r="A93" t="str">
            <v>93 - Seine-Saint-Denis</v>
          </cell>
          <cell r="B93" t="str">
            <v>Ile-de-France</v>
          </cell>
        </row>
        <row r="94">
          <cell r="A94" t="str">
            <v>94 - Val-de-Marne</v>
          </cell>
          <cell r="B94" t="str">
            <v>Ile-de-France</v>
          </cell>
        </row>
        <row r="95">
          <cell r="A95" t="str">
            <v>95 - Val-D'Oise</v>
          </cell>
          <cell r="B95" t="str">
            <v>Ile-de-France</v>
          </cell>
        </row>
        <row r="96">
          <cell r="A96" t="str">
            <v>971 - Guadeloupe</v>
          </cell>
          <cell r="B96" t="str">
            <v>Guadeloupe</v>
          </cell>
        </row>
        <row r="97">
          <cell r="A97" t="str">
            <v>972 - Martinique</v>
          </cell>
          <cell r="B97" t="str">
            <v>Martinique</v>
          </cell>
        </row>
        <row r="98">
          <cell r="A98" t="str">
            <v>973 - Guyane</v>
          </cell>
          <cell r="B98" t="str">
            <v>Guyane</v>
          </cell>
        </row>
        <row r="99">
          <cell r="A99" t="str">
            <v>974 - La Réunion</v>
          </cell>
          <cell r="B99" t="str">
            <v>La Réunion</v>
          </cell>
        </row>
        <row r="100">
          <cell r="A100" t="str">
            <v>975 - Saint-Pierre-et-Miquelon</v>
          </cell>
          <cell r="B100" t="str">
            <v>Saint-Pierre-et-Miquelon</v>
          </cell>
        </row>
        <row r="101">
          <cell r="A101" t="str">
            <v>976 - Mayotte</v>
          </cell>
          <cell r="B101" t="str">
            <v>Mayotte</v>
          </cell>
        </row>
        <row r="102">
          <cell r="A102" t="str">
            <v>978 - Saint-Martin</v>
          </cell>
          <cell r="B102" t="str">
            <v>Saint-Martin</v>
          </cell>
        </row>
        <row r="103">
          <cell r="A103" t="str">
            <v>986 - Wallis et Futuna</v>
          </cell>
          <cell r="B103" t="str">
            <v>Wallis et Futuna</v>
          </cell>
        </row>
        <row r="104">
          <cell r="A104" t="str">
            <v>987 - Polynésie française</v>
          </cell>
          <cell r="B104" t="str">
            <v>Polynésie française</v>
          </cell>
        </row>
        <row r="105">
          <cell r="A105" t="str">
            <v>988 - Nouvelle-Calédonie</v>
          </cell>
          <cell r="B105" t="str">
            <v>Nouvelle-Calédonie</v>
          </cell>
        </row>
        <row r="106">
          <cell r="A106" t="str">
            <v>2A - Corse-du-Sud</v>
          </cell>
          <cell r="B106" t="str">
            <v>Corse</v>
          </cell>
        </row>
        <row r="107">
          <cell r="A107" t="str">
            <v>2B - Haute-Corse</v>
          </cell>
          <cell r="B107" t="str">
            <v>Corse</v>
          </cell>
        </row>
      </sheetData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dditif"/>
      <sheetName val="Publication initiale"/>
      <sheetName val="Base de noms"/>
      <sheetName val="LISTE IFSE SG"/>
    </sheetNames>
    <sheetDataSet>
      <sheetData sheetId="0"/>
      <sheetData sheetId="1">
        <row r="2">
          <cell r="A2" t="str">
            <v>2026-2381816</v>
          </cell>
          <cell r="B2">
            <v>52602974</v>
          </cell>
          <cell r="C2" t="str">
            <v>ETABLISSEMENT DE PLACEMENT EDUCATIF ET D'INSERTION BOURG EN BRESSE</v>
          </cell>
          <cell r="D2" t="str">
            <v>Auvergne_Rhône_Alpes</v>
          </cell>
          <cell r="E2" t="str">
            <v>63-Puy-de-Dôme</v>
          </cell>
          <cell r="F2" t="str">
            <v>DPJJ</v>
          </cell>
          <cell r="G2" t="str">
            <v>SD</v>
          </cell>
          <cell r="H2" t="str">
            <v>DIRECTION INTERRÉGIONALE DE LA PROTECTION JUDICIAIRE DE LA JEUNESSE CENTRE EST</v>
          </cell>
          <cell r="I2" t="str">
            <v>DIRECTION TERRITORIALE AUVERGNE SIÈGE À CLERMONT FERRAND</v>
          </cell>
          <cell r="J2" t="str">
            <v>DIRECTION TERRITORIALE AUVERGNE SIÈGE À CLERMONT FERRAND</v>
          </cell>
          <cell r="K2" t="str">
            <v>ADJOINT  TECHNIQUE MAINTENANCE</v>
          </cell>
          <cell r="L2"/>
          <cell r="M2" t="str">
            <v>NON</v>
          </cell>
          <cell r="N2"/>
          <cell r="O2">
            <v>2</v>
          </cell>
          <cell r="P2">
            <v>1</v>
          </cell>
          <cell r="Q2"/>
          <cell r="R2" t="str">
            <v>1 PV</v>
          </cell>
          <cell r="S2"/>
        </row>
        <row r="3">
          <cell r="A3" t="str">
            <v>2026-2381809</v>
          </cell>
          <cell r="B3">
            <v>50390829</v>
          </cell>
          <cell r="C3"/>
          <cell r="D3" t="str">
            <v>Auvergne_Rhône_Alpes</v>
          </cell>
          <cell r="E3" t="str">
            <v>69-Rhône</v>
          </cell>
          <cell r="F3" t="str">
            <v>DPJJ</v>
          </cell>
          <cell r="G3" t="str">
            <v>SD</v>
          </cell>
          <cell r="H3" t="str">
            <v>DIRECTION INTERRÉGIONALE DE LA PROTECTION JUDICIAIRE DE LA JEUNESSE CENTRE EST</v>
          </cell>
          <cell r="I3" t="str">
            <v>ETABLISSEMENT DE PLACEMENT EDUCATIF ET D'INSERTION BOURG EN BRESSE</v>
          </cell>
          <cell r="J3" t="str">
            <v>UNITE JUDICIAIRE  A PRIORITE EDUCATIVE BOURG EN BRESSE</v>
          </cell>
          <cell r="K3" t="str">
            <v>ADJOINT  TECHNIQUE RESTAURATION EN UJPE</v>
          </cell>
          <cell r="L3"/>
          <cell r="M3" t="str">
            <v>OUI</v>
          </cell>
          <cell r="N3"/>
          <cell r="O3">
            <v>1</v>
          </cell>
          <cell r="P3">
            <v>1</v>
          </cell>
          <cell r="Q3"/>
          <cell r="R3" t="str">
            <v>1 PV</v>
          </cell>
          <cell r="S3"/>
        </row>
        <row r="4">
          <cell r="A4" t="str">
            <v>2026-2381811</v>
          </cell>
          <cell r="B4">
            <v>50130492</v>
          </cell>
          <cell r="C4"/>
          <cell r="D4" t="str">
            <v>Auvergne_Rhône_Alpes</v>
          </cell>
          <cell r="E4" t="str">
            <v>42-Loire</v>
          </cell>
          <cell r="F4" t="str">
            <v>DPJJ</v>
          </cell>
          <cell r="G4" t="str">
            <v>SD</v>
          </cell>
          <cell r="H4" t="str">
            <v>DIRECTION INTERRÉGIONALE DE LA PROTECTION JUDICIAIRE DE LA JEUNESSE CENTRE EST</v>
          </cell>
          <cell r="I4" t="str">
            <v>DIRECTION TERRITORIALE LOIRE SIÈGE À SAINT ETIENNE</v>
          </cell>
          <cell r="J4" t="str">
            <v>DIRECTION TERRITORIALE LOIRE SIÈGE À SAINT ETIENNE</v>
          </cell>
          <cell r="K4" t="str">
            <v>ADJOINT  TECHNIQUE MAINTENANCE</v>
          </cell>
          <cell r="L4"/>
          <cell r="M4" t="str">
            <v>NON</v>
          </cell>
          <cell r="N4"/>
          <cell r="O4">
            <v>2</v>
          </cell>
          <cell r="P4"/>
          <cell r="Q4">
            <v>1</v>
          </cell>
          <cell r="R4" t="str">
            <v>1 PSDV</v>
          </cell>
          <cell r="S4"/>
        </row>
        <row r="5">
          <cell r="A5" t="str">
            <v>2026-2381814</v>
          </cell>
          <cell r="B5">
            <v>50509657</v>
          </cell>
          <cell r="C5"/>
          <cell r="D5" t="str">
            <v>Auvergne_Rhône_Alpes</v>
          </cell>
          <cell r="E5" t="str">
            <v>26-Drôme</v>
          </cell>
          <cell r="F5" t="str">
            <v>DPJJ</v>
          </cell>
          <cell r="G5" t="str">
            <v>SD</v>
          </cell>
          <cell r="H5" t="str">
            <v>DIRECTION INTERRÉGIONALE DE LA PROTECTION JUDICIAIRE DE LA JEUNESSE CENTRE EST</v>
          </cell>
          <cell r="I5" t="str">
            <v>ETABLISSEMENT DE PLACEMENT EDUCATIF ET D'INSERTION DRÖME ARDECHE VALENCE</v>
          </cell>
          <cell r="J5" t="str">
            <v>UNITE JUDICIAIRE  A PRIORITE EDUCATIVE VALENCE</v>
          </cell>
          <cell r="K5" t="str">
            <v>ADJOINT  TECHNIQUE RESTAURATION EN UJPE</v>
          </cell>
          <cell r="L5"/>
          <cell r="M5" t="str">
            <v>OUI</v>
          </cell>
          <cell r="N5"/>
          <cell r="O5">
            <v>1</v>
          </cell>
          <cell r="P5">
            <v>1</v>
          </cell>
          <cell r="Q5"/>
          <cell r="R5" t="str">
            <v>1 PV</v>
          </cell>
          <cell r="S5"/>
        </row>
        <row r="6">
          <cell r="A6" t="str">
            <v>2026-2392709</v>
          </cell>
          <cell r="B6">
            <v>50509659</v>
          </cell>
          <cell r="C6"/>
          <cell r="D6" t="str">
            <v>Auvergne_Rhône_Alpes</v>
          </cell>
          <cell r="E6" t="str">
            <v>42-Loire</v>
          </cell>
          <cell r="F6" t="str">
            <v>DPJJ</v>
          </cell>
          <cell r="G6" t="str">
            <v>SD</v>
          </cell>
          <cell r="H6" t="str">
            <v>DIRECTION INTERRÉGIONALE DE LA PROTECTION JUDICIAIRE DE LA JEUNESSE CENTRE EST</v>
          </cell>
          <cell r="I6" t="str">
            <v>ETABLISSEMENT DE PLACEMENT EDUCATIF ET D'INSERTION SAINT ETIENNE LOIRE SUD</v>
          </cell>
          <cell r="J6" t="str">
            <v>UNITE JUDICIAIRE  A PRIORITE EDUCATIVE ST ETIENNE</v>
          </cell>
          <cell r="K6" t="str">
            <v>ADJOINT  TECHNIQUE POLYVALENT EN UJPE</v>
          </cell>
          <cell r="L6"/>
          <cell r="M6" t="str">
            <v>OUI</v>
          </cell>
          <cell r="N6"/>
          <cell r="O6">
            <v>1</v>
          </cell>
          <cell r="P6">
            <v>1</v>
          </cell>
          <cell r="Q6"/>
          <cell r="R6" t="str">
            <v>1 PV</v>
          </cell>
          <cell r="S6"/>
        </row>
        <row r="7">
          <cell r="A7" t="str">
            <v>2026-2383638</v>
          </cell>
          <cell r="B7">
            <v>51521864</v>
          </cell>
          <cell r="C7"/>
          <cell r="D7" t="str">
            <v>Hauts_de_France</v>
          </cell>
          <cell r="E7" t="str">
            <v>59-Nord</v>
          </cell>
          <cell r="F7" t="str">
            <v>DPJJ</v>
          </cell>
          <cell r="G7" t="str">
            <v>SD</v>
          </cell>
          <cell r="H7" t="str">
            <v>ENPJJ</v>
          </cell>
          <cell r="I7" t="str">
            <v>SECRETARIAT GENERAL</v>
          </cell>
          <cell r="J7" t="str">
            <v>DEP. LOGISTIQUE</v>
          </cell>
          <cell r="K7" t="str">
            <v>ADJOINT  TECHNIQUE MAINTENANCE</v>
          </cell>
          <cell r="L7"/>
          <cell r="M7" t="str">
            <v>NON</v>
          </cell>
          <cell r="N7"/>
          <cell r="O7">
            <v>2</v>
          </cell>
          <cell r="P7"/>
          <cell r="Q7">
            <v>1</v>
          </cell>
          <cell r="R7" t="str">
            <v>1 PSDV</v>
          </cell>
          <cell r="S7"/>
        </row>
        <row r="8">
          <cell r="A8" t="str">
            <v>2026-2192277</v>
          </cell>
          <cell r="B8">
            <v>50417731</v>
          </cell>
          <cell r="C8"/>
          <cell r="D8" t="str">
            <v>Bourgogne_Franche_Comté</v>
          </cell>
          <cell r="E8" t="str">
            <v>58-Nièvre</v>
          </cell>
          <cell r="F8" t="str">
            <v>DPJJ</v>
          </cell>
          <cell r="G8" t="str">
            <v>SD</v>
          </cell>
          <cell r="H8" t="str">
            <v>DIRECTION INTERRÉGIONALE DE LA PROTECTION JUDICIAIRE DE LA JEUNESSE GRAND CENTRE</v>
          </cell>
          <cell r="I8" t="str">
            <v>ETABLISSEMENT DE PLACEMENT EDUCATIF BOURGOGNE OUEST AUXERRE</v>
          </cell>
          <cell r="J8" t="str">
            <v>UNITÉ EDUCATIVE D'HÉBERGEMENT DIVERSIFIÉ dite "renforcée" NEVERS</v>
          </cell>
          <cell r="K8" t="str">
            <v>ADJOINT  TECHNIQUE RESTAURATION</v>
          </cell>
          <cell r="L8"/>
          <cell r="M8" t="str">
            <v>NON</v>
          </cell>
          <cell r="N8"/>
          <cell r="O8">
            <v>2</v>
          </cell>
          <cell r="P8">
            <v>1</v>
          </cell>
          <cell r="Q8"/>
          <cell r="R8" t="str">
            <v>1 PV</v>
          </cell>
          <cell r="S8" t="str">
            <v>PDF souhaitée au 01/01/2027</v>
          </cell>
        </row>
        <row r="9">
          <cell r="A9" t="str">
            <v>2026-2193370</v>
          </cell>
          <cell r="B9">
            <v>50391740</v>
          </cell>
          <cell r="C9"/>
          <cell r="D9" t="str">
            <v>Grand_Est</v>
          </cell>
          <cell r="E9" t="str">
            <v>57-Moselle</v>
          </cell>
          <cell r="F9" t="str">
            <v>DPJJ</v>
          </cell>
          <cell r="G9" t="str">
            <v>SD</v>
          </cell>
          <cell r="H9" t="str">
            <v>DIRECTION INTERRÉGIONALE DE LA PROTECTION JUDICIAIRE DE LA JEUNESSE GRAND EST</v>
          </cell>
          <cell r="I9" t="str">
            <v>ETABLISSEMENT DE PLACEMENT EDUCATIF ET D'INSERTION METZ 57</v>
          </cell>
          <cell r="J9" t="str">
            <v>UNITE JUDICIAIRE  A PRIORITE EDUCATIVE METZ</v>
          </cell>
          <cell r="K9" t="str">
            <v>ADJOINT  TECHNIQUE POLYVALENT</v>
          </cell>
          <cell r="L9"/>
          <cell r="M9" t="str">
            <v>OUI</v>
          </cell>
          <cell r="N9"/>
          <cell r="O9">
            <v>1</v>
          </cell>
          <cell r="P9">
            <v>1</v>
          </cell>
          <cell r="Q9"/>
          <cell r="R9" t="str">
            <v>1 PV</v>
          </cell>
          <cell r="S9"/>
        </row>
        <row r="10">
          <cell r="A10" t="str">
            <v>2026-2365616</v>
          </cell>
          <cell r="B10">
            <v>50394664</v>
          </cell>
          <cell r="C10"/>
          <cell r="D10" t="str">
            <v>Hauts_de_France</v>
          </cell>
          <cell r="E10" t="str">
            <v>59-Nord</v>
          </cell>
          <cell r="F10" t="str">
            <v>DPJJ</v>
          </cell>
          <cell r="G10" t="str">
            <v>SD</v>
          </cell>
          <cell r="H10" t="str">
            <v>DIRECTION INTERRÉGIONALE DE LA PROTECTION JUDICIAIRE DE LA JEUNESSE GRAND NORD</v>
          </cell>
          <cell r="I10" t="str">
            <v>ETABLISSEMENT DE PLACEMENT EDUCATIF LILLE</v>
          </cell>
          <cell r="J10" t="str">
            <v xml:space="preserve"> UNITE JUDICIAIRE  A PRIORITE EDUCATIVE LILLE</v>
          </cell>
          <cell r="K10" t="str">
            <v>ADJOINT  TECHNIQUE RESTAURATION EN UJPE</v>
          </cell>
          <cell r="L10"/>
          <cell r="M10" t="str">
            <v>OUI</v>
          </cell>
          <cell r="N10"/>
          <cell r="O10">
            <v>1</v>
          </cell>
          <cell r="P10">
            <v>1</v>
          </cell>
          <cell r="Q10"/>
          <cell r="R10" t="str">
            <v>1 PV</v>
          </cell>
          <cell r="S10"/>
        </row>
        <row r="11">
          <cell r="A11" t="str">
            <v>2026-2365619</v>
          </cell>
          <cell r="B11">
            <v>50394837</v>
          </cell>
          <cell r="C11"/>
          <cell r="D11" t="str">
            <v>Hauts_de_France</v>
          </cell>
          <cell r="E11" t="str">
            <v>59-Nord</v>
          </cell>
          <cell r="F11" t="str">
            <v>DPJJ</v>
          </cell>
          <cell r="G11" t="str">
            <v>SD</v>
          </cell>
          <cell r="H11" t="str">
            <v>DIRECTION INTERRÉGIONALE DE LA PROTECTION JUDICIAIRE DE LA JEUNESSE GRAND NORD</v>
          </cell>
          <cell r="I11" t="str">
            <v>ETABLISSEMENT DE PLACEMENT EDUCATIF MAUBEUGE</v>
          </cell>
          <cell r="J11" t="str">
            <v>UNITE JUDICIAIRE  A PRIORITE EDUCATIVE MAUBEUGE</v>
          </cell>
          <cell r="K11" t="str">
            <v>ADJOINT  TECHNIQUE RESTAURATION EN UJPE</v>
          </cell>
          <cell r="L11"/>
          <cell r="M11" t="str">
            <v>OUI</v>
          </cell>
          <cell r="N11"/>
          <cell r="O11">
            <v>1</v>
          </cell>
          <cell r="P11">
            <v>1</v>
          </cell>
          <cell r="Q11"/>
          <cell r="R11" t="str">
            <v>1 PV</v>
          </cell>
          <cell r="S11"/>
        </row>
        <row r="12">
          <cell r="A12" t="str">
            <v>2026-2365630</v>
          </cell>
          <cell r="B12">
            <v>50396746</v>
          </cell>
          <cell r="C12"/>
          <cell r="D12" t="str">
            <v>Hauts_de_France</v>
          </cell>
          <cell r="E12" t="str">
            <v>59-Nord</v>
          </cell>
          <cell r="F12" t="str">
            <v>DPJJ</v>
          </cell>
          <cell r="G12" t="str">
            <v>SD</v>
          </cell>
          <cell r="H12" t="str">
            <v>DIRECTION INTERRÉGIONALE DE LA PROTECTION JUDICIAIRE DE LA JEUNESSE GRAND NORD</v>
          </cell>
          <cell r="I12" t="str">
            <v>ETABLISSEMENT DE PLACEMENT EDUCATIF TOURCOING  VILLENEUVE D'ASCQ</v>
          </cell>
          <cell r="J12" t="str">
            <v>UNITE JUDICIAIRE  A PRIORITE EDUCATIVE VILLENEUVE D'ASCQ</v>
          </cell>
          <cell r="K12" t="str">
            <v>ADJOINT  TECHNIQUE RESTAURATION EN UJPE</v>
          </cell>
          <cell r="L12"/>
          <cell r="M12" t="str">
            <v>OUI</v>
          </cell>
          <cell r="N12"/>
          <cell r="O12">
            <v>1</v>
          </cell>
          <cell r="P12">
            <v>1</v>
          </cell>
          <cell r="Q12"/>
          <cell r="R12" t="str">
            <v>1 PV</v>
          </cell>
          <cell r="S12"/>
        </row>
        <row r="13">
          <cell r="A13" t="str">
            <v>2026-2365624</v>
          </cell>
          <cell r="B13">
            <v>51051803</v>
          </cell>
          <cell r="C13"/>
          <cell r="D13" t="str">
            <v>Hauts_de_France</v>
          </cell>
          <cell r="E13" t="str">
            <v>59-Nord</v>
          </cell>
          <cell r="F13" t="str">
            <v>DPJJ</v>
          </cell>
          <cell r="G13" t="str">
            <v>SD</v>
          </cell>
          <cell r="H13" t="str">
            <v>DIRECTION INTERRÉGIONALE DE LA PROTECTION JUDICIAIRE DE LA JEUNESSE GRAND NORD</v>
          </cell>
          <cell r="I13" t="str">
            <v>ETABLISSEMENT DE PLACEMENT EDUCATIF TOURCOING  VILLENEUVE D'ASCQ</v>
          </cell>
          <cell r="J13" t="str">
            <v>UNITE JUDICIAIRE  A PRIORITE EDUCATIVE TOURCOING</v>
          </cell>
          <cell r="K13" t="str">
            <v>ADJOINT  TECHNIQUE RESTAURATION EN UJPE</v>
          </cell>
          <cell r="L13"/>
          <cell r="M13" t="str">
            <v>OUI</v>
          </cell>
          <cell r="N13"/>
          <cell r="O13">
            <v>1</v>
          </cell>
          <cell r="P13">
            <v>1</v>
          </cell>
          <cell r="Q13"/>
          <cell r="R13" t="str">
            <v>1 PV</v>
          </cell>
          <cell r="S13"/>
        </row>
        <row r="14">
          <cell r="A14" t="str">
            <v>2026-2365629</v>
          </cell>
          <cell r="B14">
            <v>51051804</v>
          </cell>
          <cell r="C14"/>
          <cell r="D14" t="str">
            <v>Hauts_de_France</v>
          </cell>
          <cell r="E14" t="str">
            <v>59-Nord</v>
          </cell>
          <cell r="F14" t="str">
            <v>DPJJ</v>
          </cell>
          <cell r="G14" t="str">
            <v>SD</v>
          </cell>
          <cell r="H14" t="str">
            <v>DIRECTION INTERRÉGIONALE DE LA PROTECTION JUDICIAIRE DE LA JEUNESSE GRAND NORD</v>
          </cell>
          <cell r="I14" t="str">
            <v>ETABLISSEMENT DE PLACEMENT EDUCATIF TOURCOING  VILLENEUVE D'ASCQ</v>
          </cell>
          <cell r="J14" t="str">
            <v>UNITE JUDICIAIRE  A PRIORITE EDUCATIVE TOURCOING</v>
          </cell>
          <cell r="K14" t="str">
            <v>ADJOINT  TECHNIQUE POLYVALENT EN UJPE</v>
          </cell>
          <cell r="L14"/>
          <cell r="M14" t="str">
            <v>OUI</v>
          </cell>
          <cell r="N14"/>
          <cell r="O14">
            <v>1</v>
          </cell>
          <cell r="P14">
            <v>1</v>
          </cell>
          <cell r="Q14"/>
          <cell r="R14" t="str">
            <v>1 PV</v>
          </cell>
          <cell r="S14"/>
        </row>
        <row r="15">
          <cell r="A15" t="str">
            <v>2026-2357721</v>
          </cell>
          <cell r="B15">
            <v>50396400</v>
          </cell>
          <cell r="C15"/>
          <cell r="D15" t="str">
            <v>Hauts_de_France</v>
          </cell>
          <cell r="E15" t="str">
            <v>62-Pas-de-Calais</v>
          </cell>
          <cell r="F15" t="str">
            <v>DPJJ</v>
          </cell>
          <cell r="G15" t="str">
            <v>SD</v>
          </cell>
          <cell r="H15" t="str">
            <v>DIRECTION INTERRÉGIONALE DE LA PROTECTION JUDICIAIRE DE LA JEUNESSE GRAND NORD</v>
          </cell>
          <cell r="I15" t="str">
            <v>ETABLISSEMENT DE PLACEMENT EDUCATIF D'ARRAS</v>
          </cell>
          <cell r="J15" t="str">
            <v>UNITE JUDICIAIRE  A PRIORITE EDUCATIVE LIEVIN VAL DE SOUCHEZ</v>
          </cell>
          <cell r="K15" t="str">
            <v>ADJOINT  TECHNIQUE RESTAURATION EN UJPE</v>
          </cell>
          <cell r="L15"/>
          <cell r="M15" t="str">
            <v>OUI</v>
          </cell>
          <cell r="N15"/>
          <cell r="O15">
            <v>1</v>
          </cell>
          <cell r="P15">
            <v>2</v>
          </cell>
          <cell r="Q15"/>
          <cell r="R15" t="str">
            <v>2 PV</v>
          </cell>
          <cell r="S15"/>
        </row>
        <row r="16">
          <cell r="A16" t="str">
            <v>2026-2390735</v>
          </cell>
          <cell r="B16">
            <v>50396402</v>
          </cell>
          <cell r="C16"/>
          <cell r="D16" t="str">
            <v>Hauts_de_France</v>
          </cell>
          <cell r="E16" t="str">
            <v>62-Pas-de-Calais</v>
          </cell>
          <cell r="F16" t="str">
            <v>DPJJ</v>
          </cell>
          <cell r="G16" t="str">
            <v>SD</v>
          </cell>
          <cell r="H16" t="str">
            <v>DIRECTION INTERRÉGIONALE DE LA PROTECTION JUDICIAIRE DE LA JEUNESSE GRAND NORD</v>
          </cell>
          <cell r="I16" t="str">
            <v>DIRECTION TERRITORIALE PAS DE CALAIS</v>
          </cell>
          <cell r="J16" t="str">
            <v>DIRECTION TERRITORIALE PAS DE CALAIS</v>
          </cell>
          <cell r="K16" t="str">
            <v>ADJOINT  TECHNIQUE MAINTENANCE</v>
          </cell>
          <cell r="L16"/>
          <cell r="M16" t="str">
            <v>NON</v>
          </cell>
          <cell r="N16"/>
          <cell r="O16">
            <v>2</v>
          </cell>
          <cell r="P16"/>
          <cell r="Q16">
            <v>1</v>
          </cell>
          <cell r="R16" t="str">
            <v>1 PSDV</v>
          </cell>
          <cell r="S16"/>
        </row>
        <row r="17">
          <cell r="A17" t="str">
            <v>2026-2390734</v>
          </cell>
          <cell r="B17">
            <v>50472426</v>
          </cell>
          <cell r="C17"/>
          <cell r="D17" t="str">
            <v>Hauts_de_France</v>
          </cell>
          <cell r="E17" t="str">
            <v>62-Pas-de-Calais</v>
          </cell>
          <cell r="F17" t="str">
            <v>DPJJ</v>
          </cell>
          <cell r="G17" t="str">
            <v>SD</v>
          </cell>
          <cell r="H17" t="str">
            <v>DIRECTION INTERRÉGIONALE DE LA PROTECTION JUDICIAIRE DE LA JEUNESSE GRAND NORD</v>
          </cell>
          <cell r="I17" t="str">
            <v>ETABLISSEMENT DE PLACEMENT EDUCATIF D'ARRAS</v>
          </cell>
          <cell r="J17" t="str">
            <v>UNITE JUDICIAIRE  A PRIORITE EDUCATIVE LIEVIN VAL DE SOUCHEZ</v>
          </cell>
          <cell r="K17" t="str">
            <v>ADJOINT  TECHNIQUE POLYVALENT EN UJPE</v>
          </cell>
          <cell r="L17"/>
          <cell r="M17" t="str">
            <v>OUI</v>
          </cell>
          <cell r="N17"/>
          <cell r="O17">
            <v>1</v>
          </cell>
          <cell r="P17"/>
          <cell r="Q17">
            <v>1</v>
          </cell>
          <cell r="R17" t="str">
            <v>1 PSDV</v>
          </cell>
          <cell r="S17"/>
        </row>
        <row r="18">
          <cell r="A18" t="str">
            <v>2026-2357730</v>
          </cell>
          <cell r="B18">
            <v>50396484</v>
          </cell>
          <cell r="C18"/>
          <cell r="D18" t="str">
            <v>Hauts_de_France</v>
          </cell>
          <cell r="E18" t="str">
            <v>62-Pas-de-Calais</v>
          </cell>
          <cell r="F18" t="str">
            <v>DPJJ</v>
          </cell>
          <cell r="G18" t="str">
            <v>SD</v>
          </cell>
          <cell r="H18" t="str">
            <v>DIRECTION INTERRÉGIONALE DE LA PROTECTION JUDICIAIRE DE LA JEUNESSE GRAND NORD</v>
          </cell>
          <cell r="I18" t="str">
            <v>ETABLISSEMENT DE PLACEMENT EDUCATIF DE LIEVIN</v>
          </cell>
          <cell r="J18" t="str">
            <v>UNITE JUDICIAIRE  A PRIORITE EDUCATIVE LIEVIN SCHNEIDER</v>
          </cell>
          <cell r="K18" t="str">
            <v>ADJOINT  TECHNIQUE RESTAURATION EN UJPE</v>
          </cell>
          <cell r="L18"/>
          <cell r="M18" t="str">
            <v>OUI</v>
          </cell>
          <cell r="N18"/>
          <cell r="O18">
            <v>1</v>
          </cell>
          <cell r="P18"/>
          <cell r="Q18">
            <v>1</v>
          </cell>
          <cell r="R18" t="str">
            <v>1 PSDV</v>
          </cell>
          <cell r="S18"/>
        </row>
        <row r="19">
          <cell r="A19" t="str">
            <v>2026-2357746</v>
          </cell>
          <cell r="B19">
            <v>50472371</v>
          </cell>
          <cell r="C19"/>
          <cell r="D19" t="str">
            <v>Hauts_de_France</v>
          </cell>
          <cell r="E19" t="str">
            <v>2-Aisne</v>
          </cell>
          <cell r="F19" t="str">
            <v>DPJJ</v>
          </cell>
          <cell r="G19" t="str">
            <v>SD</v>
          </cell>
          <cell r="H19" t="str">
            <v>DIRECTION INTERRÉGIONALE DE LA PROTECTION JUDICIAIRE DE LA JEUNESSE GRAND NORD</v>
          </cell>
          <cell r="I19" t="str">
            <v xml:space="preserve">ETABLISSEMENT DE PLACEMENT EDUCATIF  ET D'INSERTION DE LAON </v>
          </cell>
          <cell r="J19"/>
          <cell r="K19" t="str">
            <v>ADJOINT  TECHNIQUE POLYVALENT EN UJPE</v>
          </cell>
          <cell r="L19"/>
          <cell r="M19" t="str">
            <v>OUI</v>
          </cell>
          <cell r="N19"/>
          <cell r="O19">
            <v>1</v>
          </cell>
          <cell r="P19">
            <v>1</v>
          </cell>
          <cell r="Q19"/>
          <cell r="R19" t="str">
            <v>1 PV</v>
          </cell>
          <cell r="S19"/>
        </row>
        <row r="20">
          <cell r="A20" t="str">
            <v>2026-2357751</v>
          </cell>
          <cell r="B20">
            <v>50544488</v>
          </cell>
          <cell r="C20"/>
          <cell r="D20" t="str">
            <v>Hauts_de_France</v>
          </cell>
          <cell r="E20" t="str">
            <v>2-Aisne</v>
          </cell>
          <cell r="F20" t="str">
            <v>DPJJ</v>
          </cell>
          <cell r="G20" t="str">
            <v>SD</v>
          </cell>
          <cell r="H20" t="str">
            <v>DIRECTION INTERRÉGIONALE DE LA PROTECTION JUDICIAIRE DE LA JEUNESSE GRAND NORD</v>
          </cell>
          <cell r="I20" t="str">
            <v>ETABLISSEMENT DE PLACEMENT EDUCATIF  ET DE MILIEU OUVERT DE SAINT QUENTIN</v>
          </cell>
          <cell r="J20"/>
          <cell r="K20" t="str">
            <v>ADJOINT  TECHNIQUE POLYVALENT EN UJPE</v>
          </cell>
          <cell r="L20"/>
          <cell r="M20" t="str">
            <v>OUI</v>
          </cell>
          <cell r="N20"/>
          <cell r="O20">
            <v>1</v>
          </cell>
          <cell r="P20">
            <v>1</v>
          </cell>
          <cell r="Q20"/>
          <cell r="R20" t="str">
            <v>1 PV</v>
          </cell>
          <cell r="S20"/>
        </row>
        <row r="21">
          <cell r="A21" t="str">
            <v>2026-2357753</v>
          </cell>
          <cell r="B21">
            <v>50472463</v>
          </cell>
          <cell r="C21"/>
          <cell r="D21" t="str">
            <v>Hauts_de_France</v>
          </cell>
          <cell r="E21" t="str">
            <v>80-Somme</v>
          </cell>
          <cell r="F21" t="str">
            <v>DPJJ</v>
          </cell>
          <cell r="G21" t="str">
            <v>SD</v>
          </cell>
          <cell r="H21" t="str">
            <v>DIRECTION INTERRÉGIONALE DE LA PROTECTION JUDICIAIRE DE LA JEUNESSE GRAND NORD</v>
          </cell>
          <cell r="I21" t="str">
            <v>DIRECTION TERRITORIALE SOMME AISNE</v>
          </cell>
          <cell r="J21" t="str">
            <v>DIRECTION TERRITORIALE SOMME AISNE</v>
          </cell>
          <cell r="K21" t="str">
            <v>ADJOINT  TECHNIQUE MAINTENANCE</v>
          </cell>
          <cell r="L21"/>
          <cell r="M21" t="str">
            <v>NON</v>
          </cell>
          <cell r="N21"/>
          <cell r="O21">
            <v>2</v>
          </cell>
          <cell r="P21">
            <v>1</v>
          </cell>
          <cell r="Q21"/>
          <cell r="R21" t="str">
            <v>1 PV</v>
          </cell>
          <cell r="S21"/>
        </row>
        <row r="22">
          <cell r="A22" t="str">
            <v>2026-2388611</v>
          </cell>
          <cell r="B22">
            <v>50541879</v>
          </cell>
          <cell r="C22"/>
          <cell r="D22" t="str">
            <v>Bretagne</v>
          </cell>
          <cell r="E22" t="str">
            <v>56-Morbihan</v>
          </cell>
          <cell r="F22" t="str">
            <v>DPJJ</v>
          </cell>
          <cell r="G22" t="str">
            <v>SD</v>
          </cell>
          <cell r="H22" t="str">
            <v>DIRECTION INTERRÉGIONALE DE LA PROTECTION JUDICIAIRE DE LA JEUNESSE GRAND OUEST</v>
          </cell>
          <cell r="I22" t="str">
            <v>ETABLISSEMENT DE PLACEMENT EDUCATIF ET D'INSERTION LORIENT</v>
          </cell>
          <cell r="J22" t="str">
            <v>UNITE JUDICIAIRE  A PRIORITE EDUCATIVE LORIENT</v>
          </cell>
          <cell r="K22" t="str">
            <v>ADJOINT  TECHNIQUE POLYVALENT EN UJPE</v>
          </cell>
          <cell r="L22"/>
          <cell r="M22" t="str">
            <v>OUI</v>
          </cell>
          <cell r="N22"/>
          <cell r="O22">
            <v>1</v>
          </cell>
          <cell r="P22">
            <v>1</v>
          </cell>
          <cell r="Q22">
            <v>0</v>
          </cell>
          <cell r="R22" t="str">
            <v>1 PV</v>
          </cell>
          <cell r="S22"/>
        </row>
        <row r="23">
          <cell r="A23" t="str">
            <v>2026-2388613</v>
          </cell>
          <cell r="B23">
            <v>50391719</v>
          </cell>
          <cell r="C23"/>
          <cell r="D23" t="str">
            <v>Bretagne</v>
          </cell>
          <cell r="E23" t="str">
            <v>35-Ille-et-Vilaine</v>
          </cell>
          <cell r="F23" t="str">
            <v>DPJJ</v>
          </cell>
          <cell r="G23" t="str">
            <v>SD</v>
          </cell>
          <cell r="H23" t="str">
            <v>DIRECTION INTERRÉGIONALE DE LA PROTECTION JUDICIAIRE DE LA JEUNESSE GRAND OUEST</v>
          </cell>
          <cell r="I23" t="str">
            <v>ETABLISSEMENT DE PLACEMENT EDUCATIF ET D'INSERTION RENNES</v>
          </cell>
          <cell r="J23" t="str">
            <v>UNITE JUDICIAIRE  A PRIORITE EDUCATIVE RENNES</v>
          </cell>
          <cell r="K23" t="str">
            <v>ADJOINT  TECHNIQUE RESTAURATION EN UJPE</v>
          </cell>
          <cell r="L23"/>
          <cell r="M23" t="str">
            <v>OUI</v>
          </cell>
          <cell r="N23"/>
          <cell r="O23">
            <v>1</v>
          </cell>
          <cell r="P23"/>
          <cell r="Q23"/>
          <cell r="R23" t="str">
            <v>1PV</v>
          </cell>
          <cell r="S23"/>
        </row>
        <row r="24">
          <cell r="A24" t="str">
            <v>2026-2388616</v>
          </cell>
          <cell r="B24">
            <v>50472465</v>
          </cell>
          <cell r="C24"/>
          <cell r="D24" t="str">
            <v>Normandie</v>
          </cell>
          <cell r="E24" t="str">
            <v>76-Seine-Maritime</v>
          </cell>
          <cell r="F24" t="str">
            <v>DPJJ</v>
          </cell>
          <cell r="G24" t="str">
            <v>SD</v>
          </cell>
          <cell r="H24" t="str">
            <v>DIRECTION INTERRÉGIONALE DE LA PROTECTION JUDICIAIRE DE LA JEUNESSE GRAND OUEST</v>
          </cell>
          <cell r="I24" t="str">
            <v>ETABLISSEMENT DE PLACEMENT EDUCATIF ET D'INSERTION ROUEN</v>
          </cell>
          <cell r="J24" t="str">
            <v>UNITE JUDICIAIRE  A PRIORITE EDUCATIVE ROUEN</v>
          </cell>
          <cell r="K24" t="str">
            <v>ADJOINT  TECHNIQUE POLYVALENT EN UJPE</v>
          </cell>
          <cell r="L24"/>
          <cell r="M24" t="str">
            <v>OUI</v>
          </cell>
          <cell r="N24"/>
          <cell r="O24">
            <v>1</v>
          </cell>
          <cell r="P24"/>
          <cell r="Q24"/>
          <cell r="R24" t="str">
            <v>1PV</v>
          </cell>
          <cell r="S24"/>
        </row>
        <row r="25">
          <cell r="A25" t="str">
            <v>2026-2391729</v>
          </cell>
          <cell r="B25">
            <v>50325890</v>
          </cell>
          <cell r="C25"/>
          <cell r="D25" t="str">
            <v>Ile_de_France</v>
          </cell>
          <cell r="E25" t="str">
            <v>95-Val-D'Oise</v>
          </cell>
          <cell r="F25" t="str">
            <v>DPJJ</v>
          </cell>
          <cell r="G25" t="str">
            <v>SD</v>
          </cell>
          <cell r="H25" t="str">
            <v>DIRECTION INTERRÉGIONALE DE LA PROTECTION JUDICIAIRE DE LA JEUNESSE ILE DE FRANCE OUTRE MER</v>
          </cell>
          <cell r="I25" t="str">
            <v>UNITE JUDICIAIRE A PRIORITE EDUCATIVE ST BRICE SOUS FORET</v>
          </cell>
          <cell r="J25" t="str">
            <v>UNITE JUDICIAIRE A PRIORITE EDUCATIVE ST BRICE SOUS FORET</v>
          </cell>
          <cell r="K25" t="str">
            <v>ADJOINT  TECHNIQUE POLYVALENT EN UJPE</v>
          </cell>
          <cell r="L25"/>
          <cell r="M25" t="str">
            <v>OUI</v>
          </cell>
          <cell r="N25"/>
          <cell r="O25">
            <v>1</v>
          </cell>
          <cell r="P25"/>
          <cell r="Q25">
            <v>1</v>
          </cell>
          <cell r="R25" t="str">
            <v>1 PSDV</v>
          </cell>
          <cell r="S25" t="str">
            <v>PDF souhaitée au 01/01/2027</v>
          </cell>
        </row>
        <row r="26">
          <cell r="A26" t="str">
            <v>2026-2391733</v>
          </cell>
          <cell r="B26">
            <v>51527703</v>
          </cell>
          <cell r="C26"/>
          <cell r="D26" t="str">
            <v>Ile_de_France</v>
          </cell>
          <cell r="E26" t="str">
            <v>95-Val-D'Oise</v>
          </cell>
          <cell r="F26" t="str">
            <v>DPJJ</v>
          </cell>
          <cell r="G26" t="str">
            <v>SD</v>
          </cell>
          <cell r="H26" t="str">
            <v>DIRECTION INTERRÉGIONALE DE LA PROTECTION JUDICIAIRE DE LA JEUNESSE ILE DE FRANCE OUTRE MER</v>
          </cell>
          <cell r="I26" t="str">
            <v>ETABLISSEMENT DE PLACEMENT EDUCATIF ET D'INSERTION VILLIERS LE BEL</v>
          </cell>
          <cell r="J26" t="str">
            <v>UNITE JUDICIAIRE  A PRIORITE EDUCATIVE VILLIERS LE BEL</v>
          </cell>
          <cell r="K26" t="str">
            <v>ADJOINT  TECHNIQUE POLYVALENT</v>
          </cell>
          <cell r="L26"/>
          <cell r="M26" t="str">
            <v>OUI</v>
          </cell>
          <cell r="N26"/>
          <cell r="O26">
            <v>1</v>
          </cell>
          <cell r="P26">
            <v>1</v>
          </cell>
          <cell r="Q26"/>
          <cell r="R26" t="str">
            <v>1 PV</v>
          </cell>
          <cell r="S26" t="str">
            <v>PDF souhaitée au 01/01/2027</v>
          </cell>
        </row>
        <row r="27">
          <cell r="A27" t="str">
            <v>2026-2393766</v>
          </cell>
          <cell r="B27" t="str">
            <v>52103332</v>
          </cell>
          <cell r="C27"/>
          <cell r="D27" t="str">
            <v>Mayotte</v>
          </cell>
          <cell r="E27" t="str">
            <v>976-Mayotte</v>
          </cell>
          <cell r="F27" t="str">
            <v>DPJJ</v>
          </cell>
          <cell r="G27" t="str">
            <v>SD</v>
          </cell>
          <cell r="H27" t="str">
            <v>DIRECTION INTERRÉGIONALE DE LA PROTECTION JUDICIAIRE DE LA JEUNESSE ILE DE FRANCE OUTRE MER</v>
          </cell>
          <cell r="I27" t="str">
            <v>DIRECTION TERRITORIALE MAYOTTE SIÈGE À MAMOUDZOU</v>
          </cell>
          <cell r="J27" t="str">
            <v>DIRECTION TERRITORIALE MAYOTTE SIÈGE À MAMOUDZOU</v>
          </cell>
          <cell r="K27" t="str">
            <v>ADJOINT  TECHNIQUE MAINTENANCE</v>
          </cell>
          <cell r="L27"/>
          <cell r="M27" t="str">
            <v>OUI</v>
          </cell>
          <cell r="N27"/>
          <cell r="O27">
            <v>2</v>
          </cell>
          <cell r="P27">
            <v>1</v>
          </cell>
          <cell r="Q27"/>
          <cell r="R27" t="str">
            <v>1 PV</v>
          </cell>
          <cell r="S27" t="str">
            <v>PDF souhaitée au 01/01/2027</v>
          </cell>
        </row>
        <row r="28">
          <cell r="A28" t="str">
            <v>2026-2393770</v>
          </cell>
          <cell r="B28">
            <v>50394731</v>
          </cell>
          <cell r="C28"/>
          <cell r="D28" t="str">
            <v>Ile_de_France</v>
          </cell>
          <cell r="E28" t="str">
            <v>75-Paris</v>
          </cell>
          <cell r="F28" t="str">
            <v>DPJJ</v>
          </cell>
          <cell r="G28" t="str">
            <v>SD</v>
          </cell>
          <cell r="H28" t="str">
            <v>DIRECTION INTERRÉGIONALE DE LA PROTECTION JUDICIAIRE DE LA JEUNESSE ILE DE FRANCE OUTRE MER</v>
          </cell>
          <cell r="I28" t="str">
            <v>ETABLISSEMENT DE PLACEMENT EDUCATIF PARIS</v>
          </cell>
          <cell r="J28" t="str">
            <v xml:space="preserve"> UNITE JUDICIAIRE  A PRIORITE EDUCATIVE SALOMON DE CAUS</v>
          </cell>
          <cell r="K28" t="str">
            <v>ADJOINT  TECHNIQUE POLYVALENT EN UJPE</v>
          </cell>
          <cell r="L28"/>
          <cell r="M28" t="str">
            <v>OUI</v>
          </cell>
          <cell r="N28"/>
          <cell r="O28">
            <v>1</v>
          </cell>
          <cell r="P28">
            <v>1</v>
          </cell>
          <cell r="Q28"/>
          <cell r="R28" t="str">
            <v>1 PV</v>
          </cell>
          <cell r="S28"/>
        </row>
        <row r="29">
          <cell r="A29" t="str">
            <v>2026-2393773</v>
          </cell>
          <cell r="B29">
            <v>50394732</v>
          </cell>
          <cell r="C29"/>
          <cell r="D29" t="str">
            <v>Ile_de_France</v>
          </cell>
          <cell r="E29" t="str">
            <v>75-Paris</v>
          </cell>
          <cell r="F29" t="str">
            <v>DPJJ</v>
          </cell>
          <cell r="G29" t="str">
            <v>SD</v>
          </cell>
          <cell r="H29" t="str">
            <v>DIRECTION INTERRÉGIONALE DE LA PROTECTION JUDICIAIRE DE LA JEUNESSE ILE DE FRANCE OUTRE MER</v>
          </cell>
          <cell r="I29" t="str">
            <v>ETABLISSEMENT DE PLACEMENT EDUCATIF PARIS</v>
          </cell>
          <cell r="J29" t="str">
            <v xml:space="preserve"> UNITE JUDICIAIRE  A PRIORITE EDUCATIVE SALOMON DE CAUS</v>
          </cell>
          <cell r="K29" t="str">
            <v>ADJOINT  TECHNIQUE RESTAURATION EN UJPE</v>
          </cell>
          <cell r="L29"/>
          <cell r="M29" t="str">
            <v>OUI</v>
          </cell>
          <cell r="N29"/>
          <cell r="O29">
            <v>1</v>
          </cell>
          <cell r="P29">
            <v>1</v>
          </cell>
          <cell r="Q29"/>
          <cell r="R29" t="str">
            <v>1 PV</v>
          </cell>
          <cell r="S29"/>
        </row>
        <row r="30">
          <cell r="A30" t="str">
            <v>2026-2393775</v>
          </cell>
          <cell r="B30">
            <v>50472972</v>
          </cell>
          <cell r="C30"/>
          <cell r="D30" t="str">
            <v>Ile_de_France</v>
          </cell>
          <cell r="E30" t="str">
            <v>93-Seine-St-Denis</v>
          </cell>
          <cell r="F30" t="str">
            <v>DPJJ</v>
          </cell>
          <cell r="G30" t="str">
            <v>SD</v>
          </cell>
          <cell r="H30" t="str">
            <v>DIRECTION INTERRÉGIONALE DE LA PROTECTION JUDICIAIRE DE LA JEUNESSE ILE DE FRANCE OUTRE MER</v>
          </cell>
          <cell r="I30" t="str">
            <v xml:space="preserve"> UNITE JUDICIAIRE  A PRIORITE EDUCATIVE EPINAY SUR SEINE</v>
          </cell>
          <cell r="J30" t="str">
            <v xml:space="preserve"> UNITE JUDICIAIRE  A PRIORITE EDUCATIVE  EPINAY SUR SEINE</v>
          </cell>
          <cell r="K30" t="str">
            <v>ADJOINT  TECHNIQUE RESTAURATION EN UJPE</v>
          </cell>
          <cell r="L30"/>
          <cell r="M30" t="str">
            <v>OUI</v>
          </cell>
          <cell r="N30"/>
          <cell r="O30">
            <v>1</v>
          </cell>
          <cell r="P30">
            <v>1</v>
          </cell>
          <cell r="Q30"/>
          <cell r="R30" t="str">
            <v>1 PV</v>
          </cell>
          <cell r="S30"/>
        </row>
        <row r="31">
          <cell r="A31" t="str">
            <v>2026-2393777</v>
          </cell>
          <cell r="B31">
            <v>50472489</v>
          </cell>
          <cell r="C31"/>
          <cell r="D31" t="str">
            <v>Ile_de_France</v>
          </cell>
          <cell r="E31" t="str">
            <v>93-Seine-St-Denis</v>
          </cell>
          <cell r="F31" t="str">
            <v>DPJJ</v>
          </cell>
          <cell r="G31" t="str">
            <v>SD</v>
          </cell>
          <cell r="H31" t="str">
            <v>DIRECTION INTERRÉGIONALE DE LA PROTECTION JUDICIAIRE DE LA JEUNESSE ILE DE FRANCE OUTRE MER</v>
          </cell>
          <cell r="I31" t="str">
            <v xml:space="preserve"> UNITE JUDICIAIRE  A PRIORITE EDUCATIVE EPINAY SUR SEINE</v>
          </cell>
          <cell r="J31" t="str">
            <v xml:space="preserve"> UNITE JUDICIAIRE  A PRIORITE EDUCATIVE EPINAY SUR SEINE</v>
          </cell>
          <cell r="K31" t="str">
            <v>ADJOINT  TECHNIQUE POLYVALENT EN UJPE</v>
          </cell>
          <cell r="L31"/>
          <cell r="M31" t="str">
            <v>OUI</v>
          </cell>
          <cell r="N31"/>
          <cell r="O31">
            <v>1</v>
          </cell>
          <cell r="P31">
            <v>1</v>
          </cell>
          <cell r="Q31"/>
          <cell r="R31" t="str">
            <v>1 PV</v>
          </cell>
          <cell r="S31"/>
        </row>
        <row r="32">
          <cell r="A32" t="str">
            <v>2026-2393779</v>
          </cell>
          <cell r="B32" t="str">
            <v>50129865</v>
          </cell>
          <cell r="C32"/>
          <cell r="D32" t="str">
            <v>Ile_de_France</v>
          </cell>
          <cell r="E32" t="str">
            <v>93-Seine-St-Denis</v>
          </cell>
          <cell r="F32" t="str">
            <v>DPJJ</v>
          </cell>
          <cell r="G32" t="str">
            <v>SD</v>
          </cell>
          <cell r="H32" t="str">
            <v>DIRECTION INTERRÉGIONALE DE LA PROTECTION JUDICIAIRE DE LA JEUNESSE ILE DE FRANCE OUTRE MER</v>
          </cell>
          <cell r="I32" t="str">
            <v>DIRECTION TERRITORIALE SEINE ST DENIS SIÈGE À PANTIN</v>
          </cell>
          <cell r="J32" t="str">
            <v>DIRECTION TERRITORIALE SEINE ST DENIS SIÈGE À PANTIN</v>
          </cell>
          <cell r="K32" t="str">
            <v>ADJOINT  TECHNIQUE MAINTENANCE</v>
          </cell>
          <cell r="L32"/>
          <cell r="M32" t="str">
            <v>OUI</v>
          </cell>
          <cell r="N32"/>
          <cell r="O32">
            <v>2</v>
          </cell>
          <cell r="P32">
            <v>1</v>
          </cell>
          <cell r="Q32"/>
          <cell r="R32" t="str">
            <v>1 PV</v>
          </cell>
          <cell r="S32"/>
        </row>
        <row r="33">
          <cell r="A33" t="str">
            <v>2026-2393781</v>
          </cell>
          <cell r="B33">
            <v>50397598</v>
          </cell>
          <cell r="C33"/>
          <cell r="D33" t="str">
            <v>Ile_de_France</v>
          </cell>
          <cell r="E33" t="str">
            <v>93-Seine-St-Denis</v>
          </cell>
          <cell r="F33" t="str">
            <v>DPJJ</v>
          </cell>
          <cell r="G33" t="str">
            <v>SD</v>
          </cell>
          <cell r="H33" t="str">
            <v>DIRECTION INTERRÉGIONALE DE LA PROTECTION JUDICIAIRE DE LA JEUNESSE ILE DE FRANCE OUTRE MER</v>
          </cell>
          <cell r="I33" t="str">
            <v>ETABLISSEMENT DE PLACEMENT EDUCATIF ET D'INSERTION ROSNY SOUS BOIS</v>
          </cell>
          <cell r="J33" t="str">
            <v>UNITE JUDICIAIRE  A PRIORITE EDUCATIVE ROSNY SOUS BOIS</v>
          </cell>
          <cell r="K33" t="str">
            <v>ADJOINT  TECHNIQUE RESTAURATION EN UJPE</v>
          </cell>
          <cell r="L33"/>
          <cell r="M33" t="str">
            <v>OUI</v>
          </cell>
          <cell r="N33"/>
          <cell r="O33">
            <v>1</v>
          </cell>
          <cell r="P33">
            <v>1</v>
          </cell>
          <cell r="Q33"/>
          <cell r="R33" t="str">
            <v>1 PV</v>
          </cell>
          <cell r="S33" t="str">
            <v>PDF souhaitée au 01/01/2027</v>
          </cell>
        </row>
        <row r="34">
          <cell r="A34" t="str">
            <v>2026-2393841</v>
          </cell>
          <cell r="B34">
            <v>50130271</v>
          </cell>
          <cell r="C34"/>
          <cell r="D34" t="str">
            <v>Ile_de_France</v>
          </cell>
          <cell r="E34" t="str">
            <v>92-Hauts-de-Seine</v>
          </cell>
          <cell r="F34" t="str">
            <v>DPJJ</v>
          </cell>
          <cell r="G34" t="str">
            <v>SD</v>
          </cell>
          <cell r="H34" t="str">
            <v>DIRECTION INTERRÉGIONALE DE LA PROTECTION JUDICIAIRE DE LA JEUNESSE ILE DE FRANCE OUTRE MER</v>
          </cell>
          <cell r="I34" t="str">
            <v>DIRECTION TERRITORIALE HAUTS DE SEINE SIÈGE À LA GARENNE COLOMBES</v>
          </cell>
          <cell r="J34" t="str">
            <v>DIRECTION TERRITORIALE HAUTS DE SEINE SIÈGE À LA GARENNE COLOMBES</v>
          </cell>
          <cell r="K34" t="str">
            <v>ADJOINT  TECHNIQUE MAINTENANCE</v>
          </cell>
          <cell r="L34"/>
          <cell r="M34" t="str">
            <v>NON</v>
          </cell>
          <cell r="N34"/>
          <cell r="O34">
            <v>2</v>
          </cell>
          <cell r="P34">
            <v>1</v>
          </cell>
          <cell r="Q34"/>
          <cell r="R34" t="str">
            <v>1 PV</v>
          </cell>
          <cell r="S34"/>
        </row>
        <row r="35">
          <cell r="A35" t="str">
            <v>2026-2402882</v>
          </cell>
          <cell r="B35">
            <v>50393448</v>
          </cell>
          <cell r="C35"/>
          <cell r="D35" t="str">
            <v>Occitanie</v>
          </cell>
          <cell r="E35" t="str">
            <v>31-Haute-Garonne</v>
          </cell>
          <cell r="F35" t="str">
            <v>DPJJ</v>
          </cell>
          <cell r="G35" t="str">
            <v>SD</v>
          </cell>
          <cell r="H35" t="str">
            <v>DIRECTION INTERRÉGIONALE DE LA PROTECTION JUDICIAIRE DE LA JEUNESSE SUD</v>
          </cell>
          <cell r="I35" t="str">
            <v>DIRECTION TERRITORIALE HAUTE GARONNE ARIEGE HAUTES PYRENEES SIÈGE À LABEGE</v>
          </cell>
          <cell r="J35" t="str">
            <v>DIRECTION TERRITORIALE HAUTE GARONNE ARIEGE HAUTES PYRENEES SIÈGE À LABEGE</v>
          </cell>
          <cell r="K35" t="str">
            <v>ADJOINT  TECHNIQUE MAINTENANCE</v>
          </cell>
          <cell r="L35"/>
          <cell r="M35" t="str">
            <v xml:space="preserve">NON </v>
          </cell>
          <cell r="N35"/>
          <cell r="O35">
            <v>2</v>
          </cell>
          <cell r="P35"/>
          <cell r="Q35">
            <v>1</v>
          </cell>
          <cell r="R35" t="str">
            <v>1 PSDV</v>
          </cell>
          <cell r="S35"/>
        </row>
        <row r="36">
          <cell r="A36" t="str">
            <v>2026-2396429</v>
          </cell>
          <cell r="B36">
            <v>50392679</v>
          </cell>
          <cell r="C36"/>
          <cell r="D36" t="str">
            <v>Provence_Alpes_Côte_d_Azur</v>
          </cell>
          <cell r="E36" t="str">
            <v>83-Var</v>
          </cell>
          <cell r="F36" t="str">
            <v>DPJJ</v>
          </cell>
          <cell r="G36" t="str">
            <v>SD</v>
          </cell>
          <cell r="H36" t="str">
            <v>DIRECTION INTERRÉGIONALE DE LA PROTECTION JUDICIAIRE DE LA JEUNESSE SUD EST</v>
          </cell>
          <cell r="I36" t="str">
            <v>UNITE JUDICIAIRE A PRIORITE EDUCATIVE BRIGNOLES</v>
          </cell>
          <cell r="J36" t="str">
            <v>UNITE JUDICIAIRE A PRIORITE EDUCATIVE BRIGNOLES</v>
          </cell>
          <cell r="K36" t="str">
            <v>ADJOINT  TECHNIQUE POLYVALENT EN UJPE</v>
          </cell>
          <cell r="L36"/>
          <cell r="M36" t="str">
            <v>OUI</v>
          </cell>
          <cell r="N36"/>
          <cell r="O36">
            <v>1</v>
          </cell>
          <cell r="P36">
            <v>1</v>
          </cell>
          <cell r="Q36"/>
          <cell r="R36" t="str">
            <v>1 PV</v>
          </cell>
          <cell r="S36"/>
        </row>
        <row r="37">
          <cell r="A37" t="str">
            <v>2026-2396467</v>
          </cell>
          <cell r="B37">
            <v>50392678</v>
          </cell>
          <cell r="C37"/>
          <cell r="D37" t="str">
            <v>Provence_Alpes_Côte_d_Azur</v>
          </cell>
          <cell r="E37" t="str">
            <v>83-Var</v>
          </cell>
          <cell r="F37" t="str">
            <v>DPJJ</v>
          </cell>
          <cell r="G37" t="str">
            <v>SD</v>
          </cell>
          <cell r="H37" t="str">
            <v>DIRECTION INTERRÉGIONALE DE LA PROTECTION JUDICIAIRE DE LA JEUNESSE SUD EST</v>
          </cell>
          <cell r="I37" t="str">
            <v>UNITE JUDICIAIRE A PRIORITE EDUCATIVE BRIGNOLES</v>
          </cell>
          <cell r="J37" t="str">
            <v>UNITE JUDICIAIRE A PRIORITE EDUCATIVE BRIGNOLES</v>
          </cell>
          <cell r="K37" t="str">
            <v>ADJOINT  TECHNIQUE RESTAURATION EN UJPE</v>
          </cell>
          <cell r="L37"/>
          <cell r="M37" t="str">
            <v>OUI</v>
          </cell>
          <cell r="N37"/>
          <cell r="O37">
            <v>1</v>
          </cell>
          <cell r="P37">
            <v>1</v>
          </cell>
          <cell r="Q37"/>
          <cell r="R37" t="str">
            <v>1 PV</v>
          </cell>
          <cell r="S37"/>
        </row>
        <row r="38">
          <cell r="A38" t="str">
            <v>2026-2396469</v>
          </cell>
          <cell r="B38">
            <v>50392680</v>
          </cell>
          <cell r="C38"/>
          <cell r="D38" t="str">
            <v>Provence_Alpes_Côte_d_Azur</v>
          </cell>
          <cell r="E38" t="str">
            <v>83-Var</v>
          </cell>
          <cell r="F38" t="str">
            <v>DPJJ</v>
          </cell>
          <cell r="G38" t="str">
            <v>SD</v>
          </cell>
          <cell r="H38" t="str">
            <v>DIRECTION INTERRÉGIONALE DE LA PROTECTION JUDICIAIRE DE LA JEUNESSE SUD EST</v>
          </cell>
          <cell r="I38" t="str">
            <v>UNITE JUDICIAIRE A PRIORITE EDUCATIVE BRIGNOLES</v>
          </cell>
          <cell r="J38" t="str">
            <v>UNITE JUDICIAIRE A PRIORITE EDUCATIVE BRIGNOLES</v>
          </cell>
          <cell r="K38" t="str">
            <v>ADJOINT  TECHNIQUE RESTAURATION EN UJPE</v>
          </cell>
          <cell r="L38"/>
          <cell r="M38" t="str">
            <v>OUI</v>
          </cell>
          <cell r="N38"/>
          <cell r="O38">
            <v>1</v>
          </cell>
          <cell r="P38">
            <v>1</v>
          </cell>
          <cell r="Q38"/>
          <cell r="R38" t="str">
            <v>1 PV</v>
          </cell>
          <cell r="S38"/>
        </row>
        <row r="39">
          <cell r="A39" t="str">
            <v>2026-2397389</v>
          </cell>
          <cell r="B39">
            <v>50393088</v>
          </cell>
          <cell r="C39"/>
          <cell r="D39" t="str">
            <v>Provence_Alpes_Côte_d_Azur</v>
          </cell>
          <cell r="E39" t="str">
            <v>13-Bouches-du-Rhône</v>
          </cell>
          <cell r="F39" t="str">
            <v>DPJJ</v>
          </cell>
          <cell r="G39" t="str">
            <v>SD</v>
          </cell>
          <cell r="H39" t="str">
            <v>DIRECTION INTERRÉGIONALE DE LA PROTECTION JUDICIAIRE DE LA JEUNESSE SUD EST</v>
          </cell>
          <cell r="I39" t="str">
            <v>UNITE JUDICIAIRE A PRIORITE EDUCATIVE MARSEILLE LES CEDRES</v>
          </cell>
          <cell r="J39" t="str">
            <v>UNITE JUDICIAIRE A PRIORITE EDUCATIVE MARSEILLE LES CEDRES</v>
          </cell>
          <cell r="K39" t="str">
            <v>ADJOINT  TECHNIQUE RESTAURATION EN UJPE</v>
          </cell>
          <cell r="L39"/>
          <cell r="M39" t="str">
            <v>OUI</v>
          </cell>
          <cell r="N39"/>
          <cell r="O39">
            <v>1</v>
          </cell>
          <cell r="P39">
            <v>1</v>
          </cell>
          <cell r="Q39"/>
          <cell r="R39" t="str">
            <v>1 PV</v>
          </cell>
          <cell r="S39"/>
        </row>
        <row r="40">
          <cell r="A40" t="str">
            <v>2026-2396448</v>
          </cell>
          <cell r="B40">
            <v>50512506</v>
          </cell>
          <cell r="C40"/>
          <cell r="D40" t="str">
            <v>Provence_Alpes_Côte_d_Azur</v>
          </cell>
          <cell r="E40" t="str">
            <v>13-Bouches-du-Rhône</v>
          </cell>
          <cell r="F40" t="str">
            <v>DPJJ</v>
          </cell>
          <cell r="G40" t="str">
            <v>SD</v>
          </cell>
          <cell r="H40" t="str">
            <v>DIRECTION INTERRÉGIONALE DE LA PROTECTION JUDICIAIRE DE LA JEUNESSE SUD EST</v>
          </cell>
          <cell r="I40" t="str">
            <v>ETABLISSEMENT DE PLACEMENT EDUCATIF MARSEILLE</v>
          </cell>
          <cell r="J40" t="str">
            <v>UJPE MARSEILLE CHUTES LAVIE</v>
          </cell>
          <cell r="K40" t="str">
            <v>ADJOINT  TECHNIQUE POLYVALENT EN UJPE</v>
          </cell>
          <cell r="L40"/>
          <cell r="M40" t="str">
            <v>OUI</v>
          </cell>
          <cell r="N40"/>
          <cell r="O40">
            <v>1</v>
          </cell>
          <cell r="P40">
            <v>1</v>
          </cell>
          <cell r="Q40"/>
          <cell r="R40" t="str">
            <v>1 PV</v>
          </cell>
          <cell r="S40"/>
        </row>
        <row r="41">
          <cell r="A41" t="str">
            <v>2026-2397396</v>
          </cell>
          <cell r="B41">
            <v>50393063</v>
          </cell>
          <cell r="C41"/>
          <cell r="D41" t="str">
            <v>Provence_Alpes_Côte_d_Azur</v>
          </cell>
          <cell r="E41" t="str">
            <v>13-Bouches-du-Rhône</v>
          </cell>
          <cell r="F41" t="str">
            <v>DPJJ</v>
          </cell>
          <cell r="G41" t="str">
            <v>SD</v>
          </cell>
          <cell r="H41" t="str">
            <v>DIRECTION INTERRÉGIONALE DE LA PROTECTION JUDICIAIRE DE LA JEUNESSE SUD EST</v>
          </cell>
          <cell r="I41" t="str">
            <v>ETABLISSEMENT DE PLACEMENT EDUCATIF MARSEILLE</v>
          </cell>
          <cell r="J41" t="str">
            <v>UJPE MARSEILLE CHUTES LAVIE</v>
          </cell>
          <cell r="K41" t="str">
            <v>ADJOINT  TECHNIQUE RESTAURATION EN UJPE</v>
          </cell>
          <cell r="L41"/>
          <cell r="M41" t="str">
            <v>OUI</v>
          </cell>
          <cell r="N41"/>
          <cell r="O41">
            <v>1</v>
          </cell>
          <cell r="P41">
            <v>1</v>
          </cell>
          <cell r="Q41"/>
          <cell r="R41" t="str">
            <v>1 PV</v>
          </cell>
          <cell r="S41"/>
        </row>
        <row r="42">
          <cell r="A42" t="str">
            <v>2026-2396453</v>
          </cell>
          <cell r="B42">
            <v>50512507</v>
          </cell>
          <cell r="C42"/>
          <cell r="D42" t="str">
            <v>Provence_Alpes_Côte_d_Azur</v>
          </cell>
          <cell r="E42" t="str">
            <v>83-Var</v>
          </cell>
          <cell r="F42" t="str">
            <v>DPJJ</v>
          </cell>
          <cell r="G42" t="str">
            <v>SD</v>
          </cell>
          <cell r="H42" t="str">
            <v>DIRECTION INTERRÉGIONALE DE LA PROTECTION JUDICIAIRE DE LA JEUNESSE SUD EST</v>
          </cell>
          <cell r="I42" t="str">
            <v>ETABLISSEMENT DE PLACEMENT EDUCATIF ET D'INSERTION TOULON</v>
          </cell>
          <cell r="J42" t="str">
            <v>UNITE JUDICIAIRE  A PRIORITE EDUCATIVE TOULON</v>
          </cell>
          <cell r="K42" t="str">
            <v>ADJOINT  TECHNIQUE POLYVALENT EN UJPE</v>
          </cell>
          <cell r="L42"/>
          <cell r="M42" t="str">
            <v>OUI</v>
          </cell>
          <cell r="N42"/>
          <cell r="O42">
            <v>1</v>
          </cell>
          <cell r="P42">
            <v>1</v>
          </cell>
          <cell r="Q42"/>
          <cell r="R42" t="str">
            <v>1 PV</v>
          </cell>
          <cell r="S42"/>
        </row>
        <row r="43">
          <cell r="A43" t="str">
            <v>2026-2367693</v>
          </cell>
          <cell r="B43">
            <v>51074439</v>
          </cell>
          <cell r="C43"/>
          <cell r="D43" t="str">
            <v>Nouvelle_Aquitaine</v>
          </cell>
          <cell r="E43" t="str">
            <v>86-Vienne</v>
          </cell>
          <cell r="F43" t="str">
            <v>DPJJ</v>
          </cell>
          <cell r="G43" t="str">
            <v>SD</v>
          </cell>
          <cell r="H43" t="str">
            <v>DIRECTION INTERRÉGIONALE DE LA PROTECTION JUDICIAIRE DE LA JEUNESSE SUD OUEST</v>
          </cell>
          <cell r="I43" t="str">
            <v>DIRECTION TERRITORIALE POITOU CHARENTES SIÈGE À POITIERS</v>
          </cell>
          <cell r="J43" t="str">
            <v>DIRECTION TERRITORIALE POITOU CHARENTES SIÈGE À POITIERS</v>
          </cell>
          <cell r="K43" t="str">
            <v>ADJOINT  TECHNIQUE MAINTENANCE</v>
          </cell>
          <cell r="L43"/>
          <cell r="M43" t="str">
            <v>NON</v>
          </cell>
          <cell r="N43"/>
          <cell r="O43">
            <v>2</v>
          </cell>
          <cell r="P43">
            <v>0</v>
          </cell>
          <cell r="Q43">
            <v>1</v>
          </cell>
          <cell r="R43" t="str">
            <v>1 PSDV</v>
          </cell>
          <cell r="S43"/>
        </row>
        <row r="44">
          <cell r="A44" t="str">
            <v>2026-2367681</v>
          </cell>
          <cell r="B44">
            <v>50443100</v>
          </cell>
          <cell r="C44"/>
          <cell r="D44" t="str">
            <v>Nouvelle_Aquitaine</v>
          </cell>
          <cell r="E44" t="str">
            <v>40-Landes</v>
          </cell>
          <cell r="F44" t="str">
            <v>DPJJ</v>
          </cell>
          <cell r="G44" t="str">
            <v>SD</v>
          </cell>
          <cell r="H44" t="str">
            <v>DIRECTION INTERRÉGIONALE DE LA PROTECTION JUDICIAIRE DE LA JEUNESSE SUD OUEST</v>
          </cell>
          <cell r="I44" t="str">
            <v>CENTRE EDUCATIF FERME FUTURE UNITE JUDICIAIRE A PRIORITE EDUCATIVE SAINT PIERRE DU MONT</v>
          </cell>
          <cell r="J44" t="str">
            <v>UNITE JUDICIAIRE A PRIORITE EDUCATIVE (UJPE) DE SAINT-PIERRE DU MONT</v>
          </cell>
          <cell r="K44" t="str">
            <v>ADJOINT  TECHNIQUE RESTAURATION EN UJPE</v>
          </cell>
          <cell r="L44"/>
          <cell r="M44" t="str">
            <v>OUI</v>
          </cell>
          <cell r="N44"/>
          <cell r="O44">
            <v>1</v>
          </cell>
          <cell r="P44">
            <v>1</v>
          </cell>
          <cell r="Q44">
            <v>0</v>
          </cell>
          <cell r="R44" t="str">
            <v>1 PV</v>
          </cell>
          <cell r="S44"/>
        </row>
        <row r="45">
          <cell r="A45"/>
          <cell r="B45"/>
          <cell r="C45"/>
          <cell r="D45" t="str">
            <v/>
          </cell>
          <cell r="E45"/>
          <cell r="F45"/>
          <cell r="G45"/>
          <cell r="H45"/>
          <cell r="I45"/>
          <cell r="J45"/>
          <cell r="K45"/>
          <cell r="L45"/>
          <cell r="M45"/>
          <cell r="N45"/>
          <cell r="O45">
            <v>1</v>
          </cell>
          <cell r="P45"/>
          <cell r="Q45"/>
          <cell r="R45"/>
          <cell r="S45"/>
        </row>
        <row r="46">
          <cell r="A46"/>
          <cell r="B46"/>
          <cell r="C46"/>
          <cell r="D46" t="str">
            <v/>
          </cell>
          <cell r="E46"/>
          <cell r="F46"/>
          <cell r="G46"/>
          <cell r="H46"/>
          <cell r="I46"/>
          <cell r="J46"/>
          <cell r="K46"/>
          <cell r="L46"/>
          <cell r="M46"/>
          <cell r="N46"/>
          <cell r="O46"/>
          <cell r="P46"/>
          <cell r="Q46"/>
          <cell r="R46"/>
          <cell r="S46"/>
        </row>
        <row r="47">
          <cell r="A47"/>
          <cell r="B47"/>
          <cell r="C47"/>
          <cell r="D47"/>
          <cell r="E47"/>
          <cell r="F47"/>
          <cell r="G47"/>
          <cell r="H47"/>
          <cell r="I47"/>
          <cell r="J47"/>
          <cell r="K47"/>
          <cell r="L47"/>
          <cell r="M47"/>
        </row>
        <row r="48">
          <cell r="A48"/>
          <cell r="B48"/>
          <cell r="C48"/>
          <cell r="D48"/>
          <cell r="E48"/>
          <cell r="F48"/>
          <cell r="G48"/>
          <cell r="H48"/>
          <cell r="I48"/>
          <cell r="J48"/>
          <cell r="K48"/>
          <cell r="L48"/>
          <cell r="M48"/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hoisirleservicepublic.gouv.fr/offre-emploi/2026-2365747/?tracking=1&amp;idOrigine=502" TargetMode="External"/><Relationship Id="rId13" Type="http://schemas.openxmlformats.org/officeDocument/2006/relationships/hyperlink" Target="https://choisirleservicepublic.gouv.fr/offre-emploi/2026-2365704/?tracking=1&amp;idOrigine=502" TargetMode="External"/><Relationship Id="rId18" Type="http://schemas.openxmlformats.org/officeDocument/2006/relationships/hyperlink" Target="https://choisirleservicepublic.gouv.fr/offre-emploi/2026-2346326/?tracking=1&amp;idOrigine=502" TargetMode="External"/><Relationship Id="rId26" Type="http://schemas.openxmlformats.org/officeDocument/2006/relationships/hyperlink" Target="https://choisirleservicepublic.gouv.fr/offre-emploi/2026-2424975/?tracking=1&amp;idOrigine=502" TargetMode="External"/><Relationship Id="rId3" Type="http://schemas.openxmlformats.org/officeDocument/2006/relationships/hyperlink" Target="https://choisirleservicepublic.gouv.fr/offre-emploi/2026-2423247/" TargetMode="External"/><Relationship Id="rId21" Type="http://schemas.openxmlformats.org/officeDocument/2006/relationships/hyperlink" Target="https://choisirleservicepublic.gouv.fr/offre-emploi/2026-2419595/?tracking=1&amp;idOrigine=502" TargetMode="External"/><Relationship Id="rId7" Type="http://schemas.openxmlformats.org/officeDocument/2006/relationships/hyperlink" Target="https://choisirleservicepublic.gouv.fr/offre-emploi/adjoint-technique--conducteur-automobile---cat-c---cour-d-appel-de-cayenne-reference-2026-2336223/" TargetMode="External"/><Relationship Id="rId12" Type="http://schemas.openxmlformats.org/officeDocument/2006/relationships/hyperlink" Target="https://choisirleservicepublic.gouv.fr/offre-emploi/2026-2365688/?tracking=1&amp;idOrigine=502" TargetMode="External"/><Relationship Id="rId17" Type="http://schemas.openxmlformats.org/officeDocument/2006/relationships/hyperlink" Target="https://choisirleservicepublic.gouv.fr/offre-emploi/2026-2356967/?tracking=1&amp;idOrigine=502" TargetMode="External"/><Relationship Id="rId25" Type="http://schemas.openxmlformats.org/officeDocument/2006/relationships/hyperlink" Target="https://choisirleservicepublic.gouv.fr/offre-emploi/2026-2426142/?tracking=1&amp;idOrigine=502" TargetMode="External"/><Relationship Id="rId2" Type="http://schemas.openxmlformats.org/officeDocument/2006/relationships/hyperlink" Target="https://choisirleservicepublic.gouv.fr/offre-emploi/adjointe-technique-maintenance---direction-territoriale-de-la-pjj-ille-et-vilaine--cotes-d-armor-reference-2026-2423214/" TargetMode="External"/><Relationship Id="rId16" Type="http://schemas.openxmlformats.org/officeDocument/2006/relationships/hyperlink" Target="https://choisirleservicepublic.gouv.fr/offre-emploi/2026-2356867/?tracking=1&amp;idOrigine=502" TargetMode="External"/><Relationship Id="rId20" Type="http://schemas.openxmlformats.org/officeDocument/2006/relationships/hyperlink" Target="https://choisirleservicepublic.gouv.fr/offre-emploi/2026-2352133/?tracking=1&amp;idOrigine=502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choisirleservicepublic.gouv.fr/offre-emploi/2026-2419625/" TargetMode="External"/><Relationship Id="rId6" Type="http://schemas.openxmlformats.org/officeDocument/2006/relationships/hyperlink" Target="https://choisirleservicepublic.gouv.fr/offre-emploi/2026-2354685/?tracking=1&amp;idOrigine=502" TargetMode="External"/><Relationship Id="rId11" Type="http://schemas.openxmlformats.org/officeDocument/2006/relationships/hyperlink" Target="https://choisirleservicepublic.gouv.fr/offre-emploi/2026-2365578/?tracking=1&amp;idOrigine=502" TargetMode="External"/><Relationship Id="rId24" Type="http://schemas.openxmlformats.org/officeDocument/2006/relationships/hyperlink" Target="https://choisirleservicepublic.gouv.fr/offre-emploi/2026-2423745/?tracking=1&amp;idOrigine=502" TargetMode="External"/><Relationship Id="rId5" Type="http://schemas.openxmlformats.org/officeDocument/2006/relationships/hyperlink" Target="https://choisirleservicepublic.gouv.fr/offre-emploi/adjoint-technique-polyvalent---conducteur-automobile---cour-d-appel-de-nimes-reference-2026-2351521/" TargetMode="External"/><Relationship Id="rId15" Type="http://schemas.openxmlformats.org/officeDocument/2006/relationships/hyperlink" Target="https://choisirleservicepublic.gouv.fr/offre-emploi/2026-2350459/?tracking=1&amp;idOrigine=502" TargetMode="External"/><Relationship Id="rId23" Type="http://schemas.openxmlformats.org/officeDocument/2006/relationships/hyperlink" Target="https://choisirleservicepublic.gouv.fr/offre-emploi/adjoint-technique-polyvalent-au-tribunal-judiciaire-de-lons-le-saunier--reference-2026-2423602/" TargetMode="External"/><Relationship Id="rId28" Type="http://schemas.openxmlformats.org/officeDocument/2006/relationships/hyperlink" Target="https://choisirleservicepublic.gouv.fr/offre-emploi/2026-2424979/?tracking=1&amp;idOrigine=502" TargetMode="External"/><Relationship Id="rId10" Type="http://schemas.openxmlformats.org/officeDocument/2006/relationships/hyperlink" Target="https://choisirleservicepublic.gouv.fr/offre-emploi/2026-2365525/?tracking=1&amp;idOrigine=502" TargetMode="External"/><Relationship Id="rId19" Type="http://schemas.openxmlformats.org/officeDocument/2006/relationships/hyperlink" Target="https://choisirleservicepublic.gouv.fr/offre-emploi/adjoint-technique---conducteur-automobile---cour-d-appel-d-orleans-reference-2026-2348927/" TargetMode="External"/><Relationship Id="rId4" Type="http://schemas.openxmlformats.org/officeDocument/2006/relationships/hyperlink" Target="https://choisirleservicepublic.gouv.fr/offre-emploi/2026-2354759/?tracking=1&amp;idOrigine=502" TargetMode="External"/><Relationship Id="rId9" Type="http://schemas.openxmlformats.org/officeDocument/2006/relationships/hyperlink" Target="https://choisirleservicepublic.gouv.fr/offre-emploi/2026-2346110/?tracking=1&amp;idOrigine=502" TargetMode="External"/><Relationship Id="rId14" Type="http://schemas.openxmlformats.org/officeDocument/2006/relationships/hyperlink" Target="https://choisirleservicepublic.gouv.fr/offre-emploi/2026-2366024/?tracking=1&amp;idOrigine=502" TargetMode="External"/><Relationship Id="rId22" Type="http://schemas.openxmlformats.org/officeDocument/2006/relationships/hyperlink" Target="https://choisirleservicepublic.gouv.fr/offre-emploi/2026-2421005/?tracking=1&amp;idOrigine=502" TargetMode="External"/><Relationship Id="rId27" Type="http://schemas.openxmlformats.org/officeDocument/2006/relationships/hyperlink" Target="https://choisirleservicepublic.gouv.fr/offre-emploi/2026-2424977/?tracking=1&amp;idOrigine=502" TargetMode="External"/><Relationship Id="rId30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hoisirleservicepublic.gouv.fr/offre-emploi/adjointe-technique--adjoint-technique-polyvalent-reference-2026-2365748/" TargetMode="External"/><Relationship Id="rId3" Type="http://schemas.openxmlformats.org/officeDocument/2006/relationships/hyperlink" Target="https://choisirleservicepublic.gouv.fr/offre-emploi/2026-2344567/?tracking=1&amp;idOrigine=502" TargetMode="External"/><Relationship Id="rId7" Type="http://schemas.openxmlformats.org/officeDocument/2006/relationships/hyperlink" Target="https://choisirleservicepublic.gouv.fr/offre-emploi/2026-2357696/?tracking=1&amp;idOrigine=502" TargetMode="External"/><Relationship Id="rId2" Type="http://schemas.openxmlformats.org/officeDocument/2006/relationships/hyperlink" Target="https://choisirleservicepublic.gouv.fr/offre-emploi/adjoint-technique-maintenance---dtpjj-sommeaisne-reference-2026-2357753/" TargetMode="External"/><Relationship Id="rId1" Type="http://schemas.openxmlformats.org/officeDocument/2006/relationships/hyperlink" Target="https://choisirleservicepublic.gouv.fr/offre-emploi/2026-2383638/" TargetMode="External"/><Relationship Id="rId6" Type="http://schemas.openxmlformats.org/officeDocument/2006/relationships/hyperlink" Target="https://choisirleservicepublic.gouv.fr/offre-emploi/2026-2356914/?tracking=1&amp;idOrigine=502" TargetMode="External"/><Relationship Id="rId11" Type="http://schemas.openxmlformats.org/officeDocument/2006/relationships/hyperlink" Target="https://choisirleservicepublic.gouv.fr/offre-emploi/2026-2360186/?tracking=1&amp;idOrigine=502" TargetMode="External"/><Relationship Id="rId5" Type="http://schemas.openxmlformats.org/officeDocument/2006/relationships/hyperlink" Target="https://choisirleservicepublic.gouv.fr/offre-emploi/2026-2183943/?tracking=1&amp;idOrigine=502" TargetMode="External"/><Relationship Id="rId10" Type="http://schemas.openxmlformats.org/officeDocument/2006/relationships/hyperlink" Target="https://choisirleservicepublic.gouv.fr/offre-emploi/2026-2346394/?tracking=1&amp;idOrigine=502" TargetMode="External"/><Relationship Id="rId4" Type="http://schemas.openxmlformats.org/officeDocument/2006/relationships/hyperlink" Target="https://choisirleservicepublic.gouv.fr/offre-emploi/adjoint-technique-polyvalent--tribunal-judiciaire-d-orleans-reference-2026-2348929/" TargetMode="External"/><Relationship Id="rId9" Type="http://schemas.openxmlformats.org/officeDocument/2006/relationships/hyperlink" Target="https://choisirleservicepublic.gouv.fr/offre-emploi/2026-2365519/?tracking=1&amp;idOrigine=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9C601-73FC-48FB-B1E5-D0C40378CA6C}">
  <dimension ref="A1:AU146"/>
  <sheetViews>
    <sheetView tabSelected="1" zoomScale="70" zoomScaleNormal="70" workbookViewId="0">
      <pane ySplit="4" topLeftCell="A11" activePane="bottomLeft" state="frozen"/>
      <selection pane="bottomLeft" activeCell="I13" sqref="I13"/>
    </sheetView>
  </sheetViews>
  <sheetFormatPr baseColWidth="10" defaultRowHeight="12.75" x14ac:dyDescent="0.2"/>
  <cols>
    <col min="1" max="1" width="18" customWidth="1"/>
    <col min="2" max="4" width="15" customWidth="1"/>
    <col min="5" max="5" width="31.28515625" style="5" bestFit="1" customWidth="1"/>
    <col min="6" max="6" width="23.85546875" style="5" customWidth="1"/>
    <col min="7" max="7" width="13" customWidth="1"/>
    <col min="8" max="8" width="11.42578125" customWidth="1"/>
    <col min="9" max="9" width="56.42578125" bestFit="1" customWidth="1"/>
    <col min="10" max="10" width="53.85546875" bestFit="1" customWidth="1"/>
    <col min="11" max="11" width="37.140625" style="5" customWidth="1"/>
    <col min="12" max="12" width="50.42578125" bestFit="1" customWidth="1"/>
    <col min="13" max="13" width="23.140625" customWidth="1"/>
    <col min="14" max="14" width="11.7109375" customWidth="1"/>
    <col min="15" max="15" width="12.42578125" style="6" customWidth="1"/>
    <col min="16" max="16" width="50.140625" style="7" customWidth="1"/>
    <col min="17" max="23" width="11.42578125" style="11"/>
  </cols>
  <sheetData>
    <row r="1" spans="1:47" ht="43.5" customHeight="1" x14ac:dyDescent="0.2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1:47" ht="15.75" x14ac:dyDescent="0.2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</row>
    <row r="3" spans="1:47" ht="15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</row>
    <row r="4" spans="1:47" ht="30" x14ac:dyDescent="0.2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  <c r="P4" s="10" t="s">
        <v>17</v>
      </c>
    </row>
    <row r="5" spans="1:47" s="3" customFormat="1" ht="48" customHeight="1" x14ac:dyDescent="0.3">
      <c r="A5" s="17" t="s">
        <v>18</v>
      </c>
      <c r="B5" s="18">
        <v>50391916</v>
      </c>
      <c r="C5" s="18">
        <v>51078681</v>
      </c>
      <c r="D5" s="23"/>
      <c r="E5" s="18" t="s">
        <v>19</v>
      </c>
      <c r="F5" s="18" t="s">
        <v>20</v>
      </c>
      <c r="G5" s="19" t="s">
        <v>21</v>
      </c>
      <c r="H5" s="19" t="s">
        <v>22</v>
      </c>
      <c r="I5" s="20" t="s">
        <v>23</v>
      </c>
      <c r="J5" s="24" t="s">
        <v>24</v>
      </c>
      <c r="K5" s="18" t="s">
        <v>24</v>
      </c>
      <c r="L5" s="21" t="s">
        <v>25</v>
      </c>
      <c r="M5" s="18" t="s">
        <v>26</v>
      </c>
      <c r="N5" s="18" t="s">
        <v>51</v>
      </c>
      <c r="O5" s="18">
        <v>2</v>
      </c>
      <c r="P5" s="18" t="s">
        <v>27</v>
      </c>
      <c r="Q5" s="12"/>
      <c r="R5" s="12"/>
      <c r="S5" s="12"/>
      <c r="T5" s="12"/>
      <c r="U5" s="12"/>
      <c r="V5" s="12"/>
      <c r="W5" s="12"/>
    </row>
    <row r="6" spans="1:47" s="16" customFormat="1" ht="48" customHeight="1" x14ac:dyDescent="0.3">
      <c r="A6" s="25" t="s">
        <v>28</v>
      </c>
      <c r="B6" s="18">
        <v>50440241</v>
      </c>
      <c r="C6" s="18">
        <v>50942458</v>
      </c>
      <c r="D6" s="14"/>
      <c r="E6" s="18" t="s">
        <v>29</v>
      </c>
      <c r="F6" s="18" t="s">
        <v>30</v>
      </c>
      <c r="G6" s="22" t="s">
        <v>21</v>
      </c>
      <c r="H6" s="22" t="s">
        <v>22</v>
      </c>
      <c r="I6" s="18" t="s">
        <v>31</v>
      </c>
      <c r="J6" s="24" t="s">
        <v>32</v>
      </c>
      <c r="K6" s="18" t="s">
        <v>33</v>
      </c>
      <c r="L6" s="26" t="s">
        <v>34</v>
      </c>
      <c r="M6" s="18" t="s">
        <v>26</v>
      </c>
      <c r="N6" s="18" t="s">
        <v>51</v>
      </c>
      <c r="O6" s="18"/>
      <c r="P6" s="18" t="s">
        <v>27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s="3" customFormat="1" ht="48" customHeight="1" x14ac:dyDescent="0.3">
      <c r="A7" s="27" t="s">
        <v>35</v>
      </c>
      <c r="B7" s="28">
        <v>50517528</v>
      </c>
      <c r="C7" s="28">
        <v>50968407</v>
      </c>
      <c r="D7" s="28"/>
      <c r="E7" s="18" t="s">
        <v>36</v>
      </c>
      <c r="F7" s="18" t="s">
        <v>37</v>
      </c>
      <c r="G7" s="14" t="s">
        <v>21</v>
      </c>
      <c r="H7" s="19" t="s">
        <v>22</v>
      </c>
      <c r="I7" s="20" t="s">
        <v>38</v>
      </c>
      <c r="J7" s="24" t="s">
        <v>39</v>
      </c>
      <c r="K7" s="18" t="s">
        <v>40</v>
      </c>
      <c r="L7" s="18" t="s">
        <v>41</v>
      </c>
      <c r="M7" s="18" t="s">
        <v>42</v>
      </c>
      <c r="N7" s="18" t="s">
        <v>71</v>
      </c>
      <c r="O7" s="18">
        <v>1</v>
      </c>
      <c r="P7" s="18" t="s">
        <v>43</v>
      </c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</row>
    <row r="8" spans="1:47" s="4" customFormat="1" ht="39.950000000000003" customHeight="1" x14ac:dyDescent="0.2">
      <c r="A8" s="29" t="s">
        <v>44</v>
      </c>
      <c r="B8" s="30">
        <v>50319704</v>
      </c>
      <c r="C8" s="28">
        <v>52673261</v>
      </c>
      <c r="D8" s="23"/>
      <c r="E8" s="30" t="s">
        <v>45</v>
      </c>
      <c r="F8" s="30" t="s">
        <v>46</v>
      </c>
      <c r="G8" s="31" t="s">
        <v>47</v>
      </c>
      <c r="H8" s="31" t="s">
        <v>22</v>
      </c>
      <c r="I8" s="32" t="s">
        <v>48</v>
      </c>
      <c r="J8" s="32" t="s">
        <v>48</v>
      </c>
      <c r="K8" s="28"/>
      <c r="L8" s="31" t="s">
        <v>49</v>
      </c>
      <c r="M8" s="31" t="s">
        <v>50</v>
      </c>
      <c r="N8" s="30" t="s">
        <v>51</v>
      </c>
      <c r="O8" s="28">
        <v>1</v>
      </c>
      <c r="P8" s="30" t="s">
        <v>27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</row>
    <row r="9" spans="1:47" s="4" customFormat="1" ht="39.950000000000003" customHeight="1" x14ac:dyDescent="0.2">
      <c r="A9" s="29" t="s">
        <v>52</v>
      </c>
      <c r="B9" s="30">
        <v>50562330</v>
      </c>
      <c r="C9" s="28">
        <v>52309025</v>
      </c>
      <c r="D9" s="23"/>
      <c r="E9" s="19" t="s">
        <v>45</v>
      </c>
      <c r="F9" s="30" t="s">
        <v>53</v>
      </c>
      <c r="G9" s="28" t="s">
        <v>47</v>
      </c>
      <c r="H9" s="28" t="s">
        <v>22</v>
      </c>
      <c r="I9" s="28" t="s">
        <v>48</v>
      </c>
      <c r="J9" s="28" t="s">
        <v>54</v>
      </c>
      <c r="K9" s="33"/>
      <c r="L9" s="28" t="s">
        <v>41</v>
      </c>
      <c r="M9" s="31" t="s">
        <v>55</v>
      </c>
      <c r="N9" s="28" t="s">
        <v>51</v>
      </c>
      <c r="O9" s="28">
        <v>2</v>
      </c>
      <c r="P9" s="28" t="s">
        <v>27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</row>
    <row r="10" spans="1:47" s="4" customFormat="1" ht="39.950000000000003" customHeight="1" x14ac:dyDescent="0.2">
      <c r="A10" s="29" t="s">
        <v>56</v>
      </c>
      <c r="B10" s="30">
        <v>50240702</v>
      </c>
      <c r="C10" s="28">
        <v>52673259</v>
      </c>
      <c r="D10" s="28"/>
      <c r="E10" s="30" t="s">
        <v>45</v>
      </c>
      <c r="F10" s="30" t="s">
        <v>46</v>
      </c>
      <c r="G10" s="28" t="s">
        <v>47</v>
      </c>
      <c r="H10" s="28" t="s">
        <v>22</v>
      </c>
      <c r="I10" s="28" t="s">
        <v>48</v>
      </c>
      <c r="J10" s="28" t="s">
        <v>57</v>
      </c>
      <c r="K10" s="28"/>
      <c r="L10" s="31" t="s">
        <v>49</v>
      </c>
      <c r="M10" s="31" t="s">
        <v>50</v>
      </c>
      <c r="N10" s="30" t="s">
        <v>51</v>
      </c>
      <c r="O10" s="28">
        <v>1</v>
      </c>
      <c r="P10" s="30" t="s">
        <v>27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</row>
    <row r="11" spans="1:47" s="4" customFormat="1" ht="39.950000000000003" customHeight="1" x14ac:dyDescent="0.2">
      <c r="A11" s="34" t="s">
        <v>58</v>
      </c>
      <c r="B11" s="30">
        <v>50421225</v>
      </c>
      <c r="C11" s="28">
        <v>52309052</v>
      </c>
      <c r="D11" s="19"/>
      <c r="E11" s="30" t="s">
        <v>59</v>
      </c>
      <c r="F11" s="30" t="s">
        <v>60</v>
      </c>
      <c r="G11" s="28" t="s">
        <v>47</v>
      </c>
      <c r="H11" s="28" t="s">
        <v>22</v>
      </c>
      <c r="I11" s="28" t="s">
        <v>61</v>
      </c>
      <c r="J11" s="28" t="s">
        <v>61</v>
      </c>
      <c r="K11" s="28"/>
      <c r="L11" s="31" t="s">
        <v>49</v>
      </c>
      <c r="M11" s="31" t="s">
        <v>50</v>
      </c>
      <c r="N11" s="30" t="s">
        <v>51</v>
      </c>
      <c r="O11" s="28">
        <v>1</v>
      </c>
      <c r="P11" s="30" t="s">
        <v>27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</row>
    <row r="12" spans="1:47" s="4" customFormat="1" ht="39.950000000000003" customHeight="1" x14ac:dyDescent="0.2">
      <c r="A12" s="34" t="s">
        <v>62</v>
      </c>
      <c r="B12" s="30">
        <v>50608919</v>
      </c>
      <c r="C12" s="28">
        <v>52673262</v>
      </c>
      <c r="D12" s="28"/>
      <c r="E12" s="30" t="s">
        <v>63</v>
      </c>
      <c r="F12" s="30" t="s">
        <v>64</v>
      </c>
      <c r="G12" s="28" t="s">
        <v>47</v>
      </c>
      <c r="H12" s="28" t="s">
        <v>22</v>
      </c>
      <c r="I12" s="28" t="s">
        <v>61</v>
      </c>
      <c r="J12" s="28" t="s">
        <v>65</v>
      </c>
      <c r="K12" s="28"/>
      <c r="L12" s="31" t="s">
        <v>66</v>
      </c>
      <c r="M12" s="31" t="s">
        <v>55</v>
      </c>
      <c r="N12" s="30" t="s">
        <v>51</v>
      </c>
      <c r="O12" s="28">
        <v>2</v>
      </c>
      <c r="P12" s="30" t="s">
        <v>27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</row>
    <row r="13" spans="1:47" s="4" customFormat="1" ht="39.950000000000003" customHeight="1" x14ac:dyDescent="0.2">
      <c r="A13" s="34" t="s">
        <v>67</v>
      </c>
      <c r="B13" s="30">
        <v>50402990</v>
      </c>
      <c r="C13" s="28">
        <v>52639498</v>
      </c>
      <c r="D13" s="19"/>
      <c r="E13" s="30" t="s">
        <v>68</v>
      </c>
      <c r="F13" s="30" t="s">
        <v>69</v>
      </c>
      <c r="G13" s="28" t="s">
        <v>47</v>
      </c>
      <c r="H13" s="28" t="s">
        <v>22</v>
      </c>
      <c r="I13" s="28" t="s">
        <v>70</v>
      </c>
      <c r="J13" s="28" t="s">
        <v>70</v>
      </c>
      <c r="K13" s="28"/>
      <c r="L13" s="31" t="s">
        <v>49</v>
      </c>
      <c r="M13" s="31" t="s">
        <v>50</v>
      </c>
      <c r="N13" s="30" t="s">
        <v>71</v>
      </c>
      <c r="O13" s="28">
        <v>1</v>
      </c>
      <c r="P13" s="30" t="s">
        <v>43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</row>
    <row r="14" spans="1:47" s="4" customFormat="1" ht="39.950000000000003" customHeight="1" x14ac:dyDescent="0.2">
      <c r="A14" s="34" t="s">
        <v>72</v>
      </c>
      <c r="B14" s="30">
        <v>50252423</v>
      </c>
      <c r="C14" s="28">
        <v>52639491</v>
      </c>
      <c r="D14" s="19"/>
      <c r="E14" s="30" t="s">
        <v>73</v>
      </c>
      <c r="F14" s="30" t="s">
        <v>74</v>
      </c>
      <c r="G14" s="28" t="s">
        <v>47</v>
      </c>
      <c r="H14" s="28" t="s">
        <v>22</v>
      </c>
      <c r="I14" s="28" t="s">
        <v>75</v>
      </c>
      <c r="J14" s="28" t="s">
        <v>75</v>
      </c>
      <c r="K14" s="28"/>
      <c r="L14" s="31" t="s">
        <v>49</v>
      </c>
      <c r="M14" s="31" t="s">
        <v>50</v>
      </c>
      <c r="N14" s="30" t="s">
        <v>51</v>
      </c>
      <c r="O14" s="28">
        <v>1</v>
      </c>
      <c r="P14" s="30" t="s">
        <v>27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</row>
    <row r="15" spans="1:47" s="4" customFormat="1" ht="39.950000000000003" customHeight="1" x14ac:dyDescent="0.2">
      <c r="A15" s="34" t="s">
        <v>76</v>
      </c>
      <c r="B15" s="30">
        <v>50387901</v>
      </c>
      <c r="C15" s="33">
        <v>52309086</v>
      </c>
      <c r="D15" s="33"/>
      <c r="E15" s="35" t="s">
        <v>73</v>
      </c>
      <c r="F15" s="35" t="s">
        <v>77</v>
      </c>
      <c r="G15" s="28" t="s">
        <v>47</v>
      </c>
      <c r="H15" s="28" t="s">
        <v>22</v>
      </c>
      <c r="I15" s="28" t="s">
        <v>75</v>
      </c>
      <c r="J15" s="28" t="s">
        <v>78</v>
      </c>
      <c r="K15" s="28"/>
      <c r="L15" s="31" t="s">
        <v>66</v>
      </c>
      <c r="M15" s="31" t="s">
        <v>55</v>
      </c>
      <c r="N15" s="30" t="s">
        <v>51</v>
      </c>
      <c r="O15" s="28">
        <v>2</v>
      </c>
      <c r="P15" s="30" t="s">
        <v>27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</row>
    <row r="16" spans="1:47" s="4" customFormat="1" ht="39.950000000000003" customHeight="1" x14ac:dyDescent="0.2">
      <c r="A16" s="34" t="s">
        <v>79</v>
      </c>
      <c r="B16" s="30">
        <v>50258296</v>
      </c>
      <c r="C16" s="33">
        <v>50968422</v>
      </c>
      <c r="D16" s="33"/>
      <c r="E16" s="35" t="s">
        <v>80</v>
      </c>
      <c r="F16" s="35" t="s">
        <v>81</v>
      </c>
      <c r="G16" s="28" t="s">
        <v>47</v>
      </c>
      <c r="H16" s="28" t="s">
        <v>22</v>
      </c>
      <c r="I16" s="28" t="s">
        <v>82</v>
      </c>
      <c r="J16" s="28" t="s">
        <v>82</v>
      </c>
      <c r="K16" s="28"/>
      <c r="L16" s="31" t="s">
        <v>49</v>
      </c>
      <c r="M16" s="31" t="s">
        <v>50</v>
      </c>
      <c r="N16" s="30" t="s">
        <v>51</v>
      </c>
      <c r="O16" s="28">
        <v>1</v>
      </c>
      <c r="P16" s="30" t="s">
        <v>27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</row>
    <row r="17" spans="1:47" s="4" customFormat="1" ht="39.950000000000003" customHeight="1" x14ac:dyDescent="0.2">
      <c r="A17" s="34" t="s">
        <v>83</v>
      </c>
      <c r="B17" s="30">
        <v>50331016</v>
      </c>
      <c r="C17" s="28">
        <v>52309009</v>
      </c>
      <c r="D17" s="19"/>
      <c r="E17" s="30" t="s">
        <v>84</v>
      </c>
      <c r="F17" s="30" t="s">
        <v>85</v>
      </c>
      <c r="G17" s="28" t="s">
        <v>47</v>
      </c>
      <c r="H17" s="28" t="s">
        <v>22</v>
      </c>
      <c r="I17" s="28" t="s">
        <v>86</v>
      </c>
      <c r="J17" s="28" t="s">
        <v>86</v>
      </c>
      <c r="K17" s="28"/>
      <c r="L17" s="31" t="s">
        <v>49</v>
      </c>
      <c r="M17" s="31" t="s">
        <v>50</v>
      </c>
      <c r="N17" s="30" t="s">
        <v>71</v>
      </c>
      <c r="O17" s="28">
        <v>1</v>
      </c>
      <c r="P17" s="30" t="s">
        <v>43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</row>
    <row r="18" spans="1:47" s="4" customFormat="1" ht="39.950000000000003" customHeight="1" x14ac:dyDescent="0.2">
      <c r="A18" s="34" t="s">
        <v>87</v>
      </c>
      <c r="B18" s="30">
        <v>50243354</v>
      </c>
      <c r="C18" s="28">
        <v>52309038</v>
      </c>
      <c r="D18" s="28"/>
      <c r="E18" s="30" t="s">
        <v>88</v>
      </c>
      <c r="F18" s="30" t="s">
        <v>89</v>
      </c>
      <c r="G18" s="28" t="s">
        <v>47</v>
      </c>
      <c r="H18" s="28" t="s">
        <v>22</v>
      </c>
      <c r="I18" s="28" t="s">
        <v>90</v>
      </c>
      <c r="J18" s="28" t="s">
        <v>90</v>
      </c>
      <c r="K18" s="28"/>
      <c r="L18" s="31" t="s">
        <v>49</v>
      </c>
      <c r="M18" s="31" t="s">
        <v>50</v>
      </c>
      <c r="N18" s="30" t="s">
        <v>71</v>
      </c>
      <c r="O18" s="28">
        <v>1</v>
      </c>
      <c r="P18" s="30" t="s">
        <v>43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</row>
    <row r="19" spans="1:47" s="4" customFormat="1" ht="39.950000000000003" customHeight="1" x14ac:dyDescent="0.2">
      <c r="A19" s="34" t="s">
        <v>91</v>
      </c>
      <c r="B19" s="30">
        <v>50682345</v>
      </c>
      <c r="C19" s="33">
        <v>52639605</v>
      </c>
      <c r="D19" s="33"/>
      <c r="E19" s="28" t="s">
        <v>92</v>
      </c>
      <c r="F19" s="28" t="s">
        <v>93</v>
      </c>
      <c r="G19" s="28" t="s">
        <v>47</v>
      </c>
      <c r="H19" s="28" t="s">
        <v>22</v>
      </c>
      <c r="I19" s="28" t="s">
        <v>94</v>
      </c>
      <c r="J19" s="28" t="s">
        <v>94</v>
      </c>
      <c r="K19" s="28"/>
      <c r="L19" s="31" t="s">
        <v>49</v>
      </c>
      <c r="M19" s="31" t="s">
        <v>50</v>
      </c>
      <c r="N19" s="30" t="s">
        <v>71</v>
      </c>
      <c r="O19" s="28">
        <v>1</v>
      </c>
      <c r="P19" s="30" t="s">
        <v>43</v>
      </c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</row>
    <row r="20" spans="1:47" s="4" customFormat="1" ht="39.950000000000003" customHeight="1" x14ac:dyDescent="0.2">
      <c r="A20" s="34" t="s">
        <v>95</v>
      </c>
      <c r="B20" s="30">
        <v>50249587</v>
      </c>
      <c r="C20" s="28">
        <v>50809793</v>
      </c>
      <c r="D20" s="23"/>
      <c r="E20" s="28" t="s">
        <v>96</v>
      </c>
      <c r="F20" s="28" t="s">
        <v>97</v>
      </c>
      <c r="G20" s="28" t="s">
        <v>47</v>
      </c>
      <c r="H20" s="28" t="s">
        <v>22</v>
      </c>
      <c r="I20" s="28" t="s">
        <v>98</v>
      </c>
      <c r="J20" s="28" t="s">
        <v>98</v>
      </c>
      <c r="K20" s="28"/>
      <c r="L20" s="28" t="s">
        <v>49</v>
      </c>
      <c r="M20" s="31" t="s">
        <v>50</v>
      </c>
      <c r="N20" s="28" t="s">
        <v>71</v>
      </c>
      <c r="O20" s="31">
        <v>1</v>
      </c>
      <c r="P20" s="28" t="s">
        <v>43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</row>
    <row r="21" spans="1:47" s="4" customFormat="1" ht="39.950000000000003" customHeight="1" x14ac:dyDescent="0.2">
      <c r="A21" s="34" t="s">
        <v>99</v>
      </c>
      <c r="B21" s="30">
        <v>50338277</v>
      </c>
      <c r="C21" s="33">
        <v>5080934</v>
      </c>
      <c r="D21" s="33"/>
      <c r="E21" s="30" t="s">
        <v>96</v>
      </c>
      <c r="F21" s="30" t="s">
        <v>97</v>
      </c>
      <c r="G21" s="28" t="s">
        <v>47</v>
      </c>
      <c r="H21" s="28" t="s">
        <v>22</v>
      </c>
      <c r="I21" s="28" t="s">
        <v>98</v>
      </c>
      <c r="J21" s="28" t="s">
        <v>100</v>
      </c>
      <c r="K21" s="28"/>
      <c r="L21" s="31" t="s">
        <v>49</v>
      </c>
      <c r="M21" s="31" t="s">
        <v>50</v>
      </c>
      <c r="N21" s="30" t="s">
        <v>71</v>
      </c>
      <c r="O21" s="28">
        <v>1</v>
      </c>
      <c r="P21" s="30" t="s">
        <v>43</v>
      </c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</row>
    <row r="22" spans="1:47" s="4" customFormat="1" ht="39.950000000000003" customHeight="1" x14ac:dyDescent="0.2">
      <c r="A22" s="34" t="s">
        <v>101</v>
      </c>
      <c r="B22" s="30">
        <v>50448049</v>
      </c>
      <c r="C22" s="33">
        <v>50809841</v>
      </c>
      <c r="D22" s="33"/>
      <c r="E22" s="30" t="s">
        <v>96</v>
      </c>
      <c r="F22" s="30" t="s">
        <v>97</v>
      </c>
      <c r="G22" s="28" t="s">
        <v>47</v>
      </c>
      <c r="H22" s="28" t="s">
        <v>22</v>
      </c>
      <c r="I22" s="28" t="s">
        <v>98</v>
      </c>
      <c r="J22" s="28" t="s">
        <v>102</v>
      </c>
      <c r="K22" s="28" t="s">
        <v>103</v>
      </c>
      <c r="L22" s="31" t="s">
        <v>49</v>
      </c>
      <c r="M22" s="31" t="s">
        <v>50</v>
      </c>
      <c r="N22" s="30" t="s">
        <v>71</v>
      </c>
      <c r="O22" s="28">
        <v>1</v>
      </c>
      <c r="P22" s="30" t="s">
        <v>43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</row>
    <row r="23" spans="1:47" s="4" customFormat="1" ht="39.950000000000003" customHeight="1" x14ac:dyDescent="0.2">
      <c r="A23" s="34" t="s">
        <v>104</v>
      </c>
      <c r="B23" s="30">
        <v>52576225</v>
      </c>
      <c r="C23" s="33">
        <v>50809841</v>
      </c>
      <c r="D23" s="33"/>
      <c r="E23" s="30" t="s">
        <v>96</v>
      </c>
      <c r="F23" s="30" t="s">
        <v>97</v>
      </c>
      <c r="G23" s="28" t="s">
        <v>47</v>
      </c>
      <c r="H23" s="28" t="s">
        <v>22</v>
      </c>
      <c r="I23" s="28" t="s">
        <v>98</v>
      </c>
      <c r="J23" s="28" t="s">
        <v>102</v>
      </c>
      <c r="K23" s="28" t="s">
        <v>105</v>
      </c>
      <c r="L23" s="31" t="s">
        <v>49</v>
      </c>
      <c r="M23" s="31" t="s">
        <v>50</v>
      </c>
      <c r="N23" s="30" t="s">
        <v>71</v>
      </c>
      <c r="O23" s="28">
        <v>1</v>
      </c>
      <c r="P23" s="30" t="s">
        <v>43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</row>
    <row r="24" spans="1:47" s="4" customFormat="1" ht="39.950000000000003" customHeight="1" x14ac:dyDescent="0.2">
      <c r="A24" s="29" t="s">
        <v>106</v>
      </c>
      <c r="B24" s="30">
        <v>50660377</v>
      </c>
      <c r="C24" s="33">
        <v>50809841</v>
      </c>
      <c r="D24" s="33"/>
      <c r="E24" s="30" t="s">
        <v>29</v>
      </c>
      <c r="F24" s="30" t="s">
        <v>107</v>
      </c>
      <c r="G24" s="28" t="s">
        <v>47</v>
      </c>
      <c r="H24" s="28" t="s">
        <v>22</v>
      </c>
      <c r="I24" s="28" t="s">
        <v>98</v>
      </c>
      <c r="J24" s="28" t="s">
        <v>102</v>
      </c>
      <c r="K24" s="28" t="s">
        <v>108</v>
      </c>
      <c r="L24" s="31" t="s">
        <v>49</v>
      </c>
      <c r="M24" s="31" t="s">
        <v>50</v>
      </c>
      <c r="N24" s="30" t="s">
        <v>51</v>
      </c>
      <c r="O24" s="28">
        <v>1</v>
      </c>
      <c r="P24" s="30" t="s">
        <v>27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</row>
    <row r="25" spans="1:47" s="4" customFormat="1" ht="39.950000000000003" customHeight="1" x14ac:dyDescent="0.2">
      <c r="A25" s="29" t="s">
        <v>109</v>
      </c>
      <c r="B25" s="33">
        <v>50340053</v>
      </c>
      <c r="C25" s="33">
        <v>50809835</v>
      </c>
      <c r="D25" s="33"/>
      <c r="E25" s="28" t="s">
        <v>29</v>
      </c>
      <c r="F25" s="28" t="s">
        <v>107</v>
      </c>
      <c r="G25" s="33" t="s">
        <v>47</v>
      </c>
      <c r="H25" s="33" t="s">
        <v>22</v>
      </c>
      <c r="I25" s="33" t="s">
        <v>98</v>
      </c>
      <c r="J25" s="33" t="s">
        <v>110</v>
      </c>
      <c r="K25" s="28"/>
      <c r="L25" s="28" t="s">
        <v>49</v>
      </c>
      <c r="M25" s="33" t="s">
        <v>50</v>
      </c>
      <c r="N25" s="33" t="s">
        <v>51</v>
      </c>
      <c r="O25" s="33">
        <v>1</v>
      </c>
      <c r="P25" s="33" t="s">
        <v>27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</row>
    <row r="26" spans="1:47" s="4" customFormat="1" ht="39.950000000000003" customHeight="1" x14ac:dyDescent="0.2">
      <c r="A26" s="34" t="s">
        <v>111</v>
      </c>
      <c r="B26" s="33">
        <v>50403807</v>
      </c>
      <c r="C26" s="33">
        <v>50809794</v>
      </c>
      <c r="D26" s="33"/>
      <c r="E26" s="28" t="s">
        <v>96</v>
      </c>
      <c r="F26" s="28" t="s">
        <v>112</v>
      </c>
      <c r="G26" s="33" t="s">
        <v>47</v>
      </c>
      <c r="H26" s="33" t="s">
        <v>22</v>
      </c>
      <c r="I26" s="33" t="s">
        <v>98</v>
      </c>
      <c r="J26" s="33" t="s">
        <v>113</v>
      </c>
      <c r="K26" s="28"/>
      <c r="L26" s="28" t="s">
        <v>49</v>
      </c>
      <c r="M26" s="33" t="s">
        <v>50</v>
      </c>
      <c r="N26" s="33" t="s">
        <v>71</v>
      </c>
      <c r="O26" s="33">
        <v>1</v>
      </c>
      <c r="P26" s="33" t="s">
        <v>43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</row>
    <row r="27" spans="1:47" s="4" customFormat="1" ht="39.950000000000003" customHeight="1" x14ac:dyDescent="0.2">
      <c r="A27" s="34" t="s">
        <v>114</v>
      </c>
      <c r="B27" s="33">
        <v>50253081</v>
      </c>
      <c r="C27" s="33">
        <v>51391382</v>
      </c>
      <c r="D27" s="33"/>
      <c r="E27" s="28" t="s">
        <v>19</v>
      </c>
      <c r="F27" s="28" t="s">
        <v>115</v>
      </c>
      <c r="G27" s="33" t="s">
        <v>47</v>
      </c>
      <c r="H27" s="33" t="s">
        <v>22</v>
      </c>
      <c r="I27" s="33" t="s">
        <v>116</v>
      </c>
      <c r="J27" s="33" t="s">
        <v>117</v>
      </c>
      <c r="K27" s="28"/>
      <c r="L27" s="28" t="s">
        <v>49</v>
      </c>
      <c r="M27" s="33" t="s">
        <v>50</v>
      </c>
      <c r="N27" s="33" t="s">
        <v>71</v>
      </c>
      <c r="O27" s="33">
        <v>1</v>
      </c>
      <c r="P27" s="33" t="s">
        <v>43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</row>
    <row r="28" spans="1:47" s="4" customFormat="1" ht="39.950000000000003" customHeight="1" x14ac:dyDescent="0.2">
      <c r="A28" s="34" t="s">
        <v>118</v>
      </c>
      <c r="B28" s="33">
        <v>50247779</v>
      </c>
      <c r="C28" s="33">
        <v>52673260</v>
      </c>
      <c r="D28" s="33"/>
      <c r="E28" s="28" t="s">
        <v>119</v>
      </c>
      <c r="F28" s="28" t="s">
        <v>120</v>
      </c>
      <c r="G28" s="33" t="s">
        <v>47</v>
      </c>
      <c r="H28" s="33" t="s">
        <v>22</v>
      </c>
      <c r="I28" s="33" t="s">
        <v>121</v>
      </c>
      <c r="J28" s="33" t="s">
        <v>121</v>
      </c>
      <c r="K28" s="28"/>
      <c r="L28" s="28" t="s">
        <v>49</v>
      </c>
      <c r="M28" s="33" t="s">
        <v>50</v>
      </c>
      <c r="N28" s="33" t="s">
        <v>51</v>
      </c>
      <c r="O28" s="33">
        <v>1</v>
      </c>
      <c r="P28" s="33" t="s">
        <v>27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</row>
    <row r="29" spans="1:47" s="4" customFormat="1" ht="39.950000000000003" customHeight="1" x14ac:dyDescent="0.2">
      <c r="A29" s="34" t="s">
        <v>122</v>
      </c>
      <c r="B29" s="33">
        <v>50385782</v>
      </c>
      <c r="C29" s="33">
        <v>52309085</v>
      </c>
      <c r="D29" s="33"/>
      <c r="E29" s="28" t="s">
        <v>123</v>
      </c>
      <c r="F29" s="28" t="s">
        <v>124</v>
      </c>
      <c r="G29" s="33" t="s">
        <v>47</v>
      </c>
      <c r="H29" s="33" t="s">
        <v>22</v>
      </c>
      <c r="I29" s="33" t="s">
        <v>125</v>
      </c>
      <c r="J29" s="33" t="s">
        <v>125</v>
      </c>
      <c r="K29" s="28"/>
      <c r="L29" s="28" t="s">
        <v>49</v>
      </c>
      <c r="M29" s="33" t="s">
        <v>50</v>
      </c>
      <c r="N29" s="33" t="s">
        <v>51</v>
      </c>
      <c r="O29" s="33">
        <v>1</v>
      </c>
      <c r="P29" s="33" t="s">
        <v>27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</row>
    <row r="30" spans="1:47" s="4" customFormat="1" ht="39.950000000000003" customHeight="1" x14ac:dyDescent="0.2">
      <c r="A30" s="34" t="s">
        <v>126</v>
      </c>
      <c r="B30" s="33">
        <v>50251359</v>
      </c>
      <c r="C30" s="33">
        <v>52309055</v>
      </c>
      <c r="D30" s="33"/>
      <c r="E30" s="28" t="s">
        <v>96</v>
      </c>
      <c r="F30" s="28" t="s">
        <v>127</v>
      </c>
      <c r="G30" s="33" t="s">
        <v>47</v>
      </c>
      <c r="H30" s="33" t="s">
        <v>22</v>
      </c>
      <c r="I30" s="33" t="s">
        <v>128</v>
      </c>
      <c r="J30" s="33" t="s">
        <v>129</v>
      </c>
      <c r="K30" s="28"/>
      <c r="L30" s="28" t="s">
        <v>49</v>
      </c>
      <c r="M30" s="33" t="s">
        <v>50</v>
      </c>
      <c r="N30" s="33" t="s">
        <v>71</v>
      </c>
      <c r="O30" s="33">
        <v>1</v>
      </c>
      <c r="P30" s="33" t="s">
        <v>43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</row>
    <row r="31" spans="1:47" s="4" customFormat="1" ht="39.950000000000003" customHeight="1" x14ac:dyDescent="0.2">
      <c r="A31" s="34" t="s">
        <v>130</v>
      </c>
      <c r="B31" s="33">
        <v>50921385</v>
      </c>
      <c r="C31" s="33">
        <v>52309151</v>
      </c>
      <c r="D31" s="33"/>
      <c r="E31" s="28" t="s">
        <v>96</v>
      </c>
      <c r="F31" s="28" t="s">
        <v>131</v>
      </c>
      <c r="G31" s="33" t="s">
        <v>47</v>
      </c>
      <c r="H31" s="33" t="s">
        <v>22</v>
      </c>
      <c r="I31" s="33" t="s">
        <v>128</v>
      </c>
      <c r="J31" s="33" t="s">
        <v>132</v>
      </c>
      <c r="K31" s="28"/>
      <c r="L31" s="28" t="s">
        <v>49</v>
      </c>
      <c r="M31" s="33" t="s">
        <v>50</v>
      </c>
      <c r="N31" s="33" t="s">
        <v>51</v>
      </c>
      <c r="O31" s="33">
        <v>1</v>
      </c>
      <c r="P31" s="33" t="s">
        <v>27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</row>
    <row r="32" spans="1:47" s="4" customFormat="1" ht="39.950000000000003" customHeight="1" x14ac:dyDescent="0.2">
      <c r="A32" s="34" t="s">
        <v>133</v>
      </c>
      <c r="B32" s="33">
        <v>50238277</v>
      </c>
      <c r="C32" s="33">
        <v>52309010</v>
      </c>
      <c r="D32" s="33"/>
      <c r="E32" s="28" t="s">
        <v>96</v>
      </c>
      <c r="F32" s="28" t="s">
        <v>134</v>
      </c>
      <c r="G32" s="33" t="s">
        <v>47</v>
      </c>
      <c r="H32" s="33" t="s">
        <v>22</v>
      </c>
      <c r="I32" s="33" t="s">
        <v>128</v>
      </c>
      <c r="J32" s="33" t="s">
        <v>135</v>
      </c>
      <c r="K32" s="28"/>
      <c r="L32" s="28" t="s">
        <v>49</v>
      </c>
      <c r="M32" s="33" t="s">
        <v>50</v>
      </c>
      <c r="N32" s="33" t="s">
        <v>71</v>
      </c>
      <c r="O32" s="33">
        <v>1</v>
      </c>
      <c r="P32" s="33" t="s">
        <v>136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</row>
    <row r="33" spans="1:47" s="4" customFormat="1" ht="39.950000000000003" customHeight="1" x14ac:dyDescent="0.2">
      <c r="A33" s="34" t="s">
        <v>137</v>
      </c>
      <c r="B33" s="33">
        <v>50241206</v>
      </c>
      <c r="C33" s="33">
        <v>52309027</v>
      </c>
      <c r="D33" s="33"/>
      <c r="E33" s="28" t="s">
        <v>138</v>
      </c>
      <c r="F33" s="28" t="s">
        <v>139</v>
      </c>
      <c r="G33" s="33" t="s">
        <v>47</v>
      </c>
      <c r="H33" s="33" t="s">
        <v>22</v>
      </c>
      <c r="I33" s="33" t="s">
        <v>140</v>
      </c>
      <c r="J33" s="33" t="s">
        <v>140</v>
      </c>
      <c r="K33" s="28"/>
      <c r="L33" s="28" t="s">
        <v>49</v>
      </c>
      <c r="M33" s="33" t="s">
        <v>50</v>
      </c>
      <c r="N33" s="33" t="s">
        <v>71</v>
      </c>
      <c r="O33" s="33">
        <v>1</v>
      </c>
      <c r="P33" s="33" t="s">
        <v>136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</row>
    <row r="34" spans="1:47" x14ac:dyDescent="0.2"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</row>
    <row r="35" spans="1:47" x14ac:dyDescent="0.2"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</row>
    <row r="36" spans="1:47" x14ac:dyDescent="0.2"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</row>
    <row r="37" spans="1:47" x14ac:dyDescent="0.2"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</row>
    <row r="38" spans="1:47" x14ac:dyDescent="0.2"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</row>
    <row r="39" spans="1:47" x14ac:dyDescent="0.2"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</row>
    <row r="40" spans="1:47" x14ac:dyDescent="0.2"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</row>
    <row r="41" spans="1:47" x14ac:dyDescent="0.2"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</row>
    <row r="42" spans="1:47" x14ac:dyDescent="0.2"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</row>
    <row r="43" spans="1:47" x14ac:dyDescent="0.2"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</row>
    <row r="44" spans="1:47" x14ac:dyDescent="0.2"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</row>
    <row r="45" spans="1:47" x14ac:dyDescent="0.2"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</row>
    <row r="46" spans="1:47" x14ac:dyDescent="0.2"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</row>
    <row r="47" spans="1:47" x14ac:dyDescent="0.2"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</row>
    <row r="48" spans="1:47" x14ac:dyDescent="0.2"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</row>
    <row r="49" spans="24:47" x14ac:dyDescent="0.2"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</row>
    <row r="50" spans="24:47" x14ac:dyDescent="0.2"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</row>
    <row r="51" spans="24:47" x14ac:dyDescent="0.2"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</row>
    <row r="52" spans="24:47" x14ac:dyDescent="0.2"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</row>
    <row r="53" spans="24:47" x14ac:dyDescent="0.2"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</row>
    <row r="54" spans="24:47" x14ac:dyDescent="0.2"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</row>
    <row r="55" spans="24:47" x14ac:dyDescent="0.2"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</row>
    <row r="56" spans="24:47" x14ac:dyDescent="0.2"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</row>
    <row r="57" spans="24:47" x14ac:dyDescent="0.2"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</row>
    <row r="58" spans="24:47" x14ac:dyDescent="0.2"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</row>
    <row r="59" spans="24:47" x14ac:dyDescent="0.2"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</row>
    <row r="60" spans="24:47" x14ac:dyDescent="0.2"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</row>
    <row r="61" spans="24:47" x14ac:dyDescent="0.2"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</row>
    <row r="62" spans="24:47" x14ac:dyDescent="0.2"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</row>
    <row r="63" spans="24:47" x14ac:dyDescent="0.2"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</row>
    <row r="64" spans="24:47" x14ac:dyDescent="0.2"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</row>
    <row r="65" spans="24:47" x14ac:dyDescent="0.2"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</row>
    <row r="66" spans="24:47" x14ac:dyDescent="0.2"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</row>
    <row r="67" spans="24:47" x14ac:dyDescent="0.2"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</row>
    <row r="68" spans="24:47" x14ac:dyDescent="0.2"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</row>
    <row r="69" spans="24:47" x14ac:dyDescent="0.2"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</row>
    <row r="70" spans="24:47" x14ac:dyDescent="0.2"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</row>
    <row r="71" spans="24:47" x14ac:dyDescent="0.2"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</row>
    <row r="72" spans="24:47" x14ac:dyDescent="0.2"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</row>
    <row r="73" spans="24:47" x14ac:dyDescent="0.2"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</row>
    <row r="74" spans="24:47" x14ac:dyDescent="0.2"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</row>
    <row r="75" spans="24:47" x14ac:dyDescent="0.2"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</row>
    <row r="76" spans="24:47" x14ac:dyDescent="0.2"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</row>
    <row r="77" spans="24:47" x14ac:dyDescent="0.2"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</row>
    <row r="78" spans="24:47" x14ac:dyDescent="0.2"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</row>
    <row r="79" spans="24:47" x14ac:dyDescent="0.2"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</row>
    <row r="80" spans="24:47" x14ac:dyDescent="0.2"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</row>
    <row r="81" spans="24:47" x14ac:dyDescent="0.2"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</row>
    <row r="82" spans="24:47" x14ac:dyDescent="0.2"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</row>
    <row r="83" spans="24:47" x14ac:dyDescent="0.2"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</row>
    <row r="84" spans="24:47" x14ac:dyDescent="0.2"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</row>
    <row r="85" spans="24:47" x14ac:dyDescent="0.2"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</row>
    <row r="86" spans="24:47" x14ac:dyDescent="0.2"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</row>
    <row r="87" spans="24:47" x14ac:dyDescent="0.2"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</row>
    <row r="88" spans="24:47" x14ac:dyDescent="0.2"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</row>
    <row r="89" spans="24:47" x14ac:dyDescent="0.2"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</row>
    <row r="90" spans="24:47" x14ac:dyDescent="0.2"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</row>
    <row r="91" spans="24:47" x14ac:dyDescent="0.2"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</row>
    <row r="92" spans="24:47" x14ac:dyDescent="0.2"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</row>
    <row r="93" spans="24:47" x14ac:dyDescent="0.2"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</row>
    <row r="94" spans="24:47" x14ac:dyDescent="0.2"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</row>
    <row r="95" spans="24:47" x14ac:dyDescent="0.2"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</row>
    <row r="96" spans="24:47" x14ac:dyDescent="0.2"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</row>
    <row r="97" spans="24:47" x14ac:dyDescent="0.2"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</row>
    <row r="98" spans="24:47" x14ac:dyDescent="0.2"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</row>
    <row r="99" spans="24:47" x14ac:dyDescent="0.2"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</row>
    <row r="100" spans="24:47" x14ac:dyDescent="0.2"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</row>
    <row r="101" spans="24:47" x14ac:dyDescent="0.2"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</row>
    <row r="102" spans="24:47" x14ac:dyDescent="0.2"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</row>
    <row r="103" spans="24:47" x14ac:dyDescent="0.2"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</row>
    <row r="104" spans="24:47" x14ac:dyDescent="0.2"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</row>
    <row r="105" spans="24:47" x14ac:dyDescent="0.2"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</row>
    <row r="106" spans="24:47" x14ac:dyDescent="0.2"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</row>
    <row r="107" spans="24:47" x14ac:dyDescent="0.2"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</row>
    <row r="108" spans="24:47" x14ac:dyDescent="0.2"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</row>
    <row r="109" spans="24:47" x14ac:dyDescent="0.2"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</row>
    <row r="110" spans="24:47" x14ac:dyDescent="0.2"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</row>
    <row r="111" spans="24:47" x14ac:dyDescent="0.2"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</row>
    <row r="112" spans="24:47" x14ac:dyDescent="0.2"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</row>
    <row r="113" spans="24:47" x14ac:dyDescent="0.2"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</row>
    <row r="114" spans="24:47" x14ac:dyDescent="0.2"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</row>
    <row r="115" spans="24:47" x14ac:dyDescent="0.2"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</row>
    <row r="116" spans="24:47" x14ac:dyDescent="0.2"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</row>
    <row r="117" spans="24:47" x14ac:dyDescent="0.2"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</row>
    <row r="118" spans="24:47" x14ac:dyDescent="0.2"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</row>
    <row r="119" spans="24:47" x14ac:dyDescent="0.2"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</row>
    <row r="120" spans="24:47" x14ac:dyDescent="0.2"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</row>
    <row r="121" spans="24:47" x14ac:dyDescent="0.2"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</row>
    <row r="122" spans="24:47" x14ac:dyDescent="0.2"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</row>
    <row r="123" spans="24:47" x14ac:dyDescent="0.2"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</row>
    <row r="124" spans="24:47" x14ac:dyDescent="0.2"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</row>
    <row r="125" spans="24:47" x14ac:dyDescent="0.2"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</row>
    <row r="126" spans="24:47" x14ac:dyDescent="0.2"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</row>
    <row r="127" spans="24:47" x14ac:dyDescent="0.2"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</row>
    <row r="128" spans="24:47" x14ac:dyDescent="0.2"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</row>
    <row r="129" spans="24:47" x14ac:dyDescent="0.2"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</row>
    <row r="130" spans="24:47" x14ac:dyDescent="0.2"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</row>
    <row r="131" spans="24:47" x14ac:dyDescent="0.2"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</row>
    <row r="132" spans="24:47" x14ac:dyDescent="0.2"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</row>
    <row r="133" spans="24:47" x14ac:dyDescent="0.2"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</row>
    <row r="134" spans="24:47" x14ac:dyDescent="0.2"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</row>
    <row r="135" spans="24:47" x14ac:dyDescent="0.2"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</row>
    <row r="136" spans="24:47" x14ac:dyDescent="0.2"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</row>
    <row r="137" spans="24:47" x14ac:dyDescent="0.2"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</row>
    <row r="138" spans="24:47" x14ac:dyDescent="0.2"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</row>
    <row r="139" spans="24:47" x14ac:dyDescent="0.2"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</row>
    <row r="140" spans="24:47" x14ac:dyDescent="0.2"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</row>
    <row r="141" spans="24:47" x14ac:dyDescent="0.2"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</row>
    <row r="142" spans="24:47" x14ac:dyDescent="0.2"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</row>
    <row r="143" spans="24:47" x14ac:dyDescent="0.2"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</row>
    <row r="144" spans="24:47" x14ac:dyDescent="0.2"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</row>
    <row r="145" spans="24:47" x14ac:dyDescent="0.2"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</row>
    <row r="146" spans="24:47" x14ac:dyDescent="0.2"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</row>
  </sheetData>
  <autoFilter ref="A4:P33" xr:uid="{00000000-0001-0000-0000-000000000000}"/>
  <mergeCells count="2">
    <mergeCell ref="A1:P1"/>
    <mergeCell ref="A2:P2"/>
  </mergeCells>
  <conditionalFormatting sqref="A2:A3">
    <cfRule type="duplicateValues" dxfId="30" priority="16"/>
    <cfRule type="duplicateValues" dxfId="29" priority="17"/>
    <cfRule type="duplicateValues" dxfId="28" priority="18"/>
  </conditionalFormatting>
  <conditionalFormatting sqref="A5">
    <cfRule type="duplicateValues" dxfId="27" priority="22"/>
    <cfRule type="duplicateValues" dxfId="26" priority="23"/>
  </conditionalFormatting>
  <conditionalFormatting sqref="A8:A9">
    <cfRule type="duplicateValues" dxfId="25" priority="3"/>
    <cfRule type="duplicateValues" dxfId="24" priority="4"/>
  </conditionalFormatting>
  <conditionalFormatting sqref="A10">
    <cfRule type="duplicateValues" dxfId="23" priority="1"/>
    <cfRule type="duplicateValues" dxfId="22" priority="2"/>
  </conditionalFormatting>
  <conditionalFormatting sqref="A11:A31">
    <cfRule type="duplicateValues" dxfId="21" priority="10"/>
    <cfRule type="duplicateValues" dxfId="20" priority="11"/>
  </conditionalFormatting>
  <conditionalFormatting sqref="A17:A21">
    <cfRule type="duplicateValues" dxfId="19" priority="12"/>
    <cfRule type="duplicateValues" dxfId="18" priority="13"/>
  </conditionalFormatting>
  <conditionalFormatting sqref="A28:A31">
    <cfRule type="duplicateValues" dxfId="17" priority="5"/>
    <cfRule type="duplicateValues" dxfId="16" priority="6"/>
  </conditionalFormatting>
  <conditionalFormatting sqref="A32:A33">
    <cfRule type="duplicateValues" dxfId="15" priority="7"/>
    <cfRule type="duplicateValues" dxfId="14" priority="8"/>
    <cfRule type="duplicateValues" dxfId="13" priority="9"/>
  </conditionalFormatting>
  <conditionalFormatting sqref="A34:A1048576 A1 A4">
    <cfRule type="duplicateValues" dxfId="12" priority="19"/>
    <cfRule type="duplicateValues" dxfId="11" priority="20"/>
    <cfRule type="duplicateValues" dxfId="10" priority="21"/>
  </conditionalFormatting>
  <conditionalFormatting sqref="L6">
    <cfRule type="expression" dxfId="9" priority="14">
      <formula>$W13=4</formula>
    </cfRule>
    <cfRule type="expression" dxfId="8" priority="15">
      <formula>$W13=3</formula>
    </cfRule>
  </conditionalFormatting>
  <dataValidations count="19">
    <dataValidation type="list" allowBlank="1" showInputMessage="1" showErrorMessage="1" sqref="E14:E16 E20:E24" xr:uid="{9F592ACB-C91F-4093-AFB4-B71CB7CFBEED}">
      <formula1>Régions</formula1>
    </dataValidation>
    <dataValidation type="list" allowBlank="1" showInputMessage="1" showErrorMessage="1" sqref="F14:F16 F20:F24 E9:F9 F18" xr:uid="{8A628673-F78D-423C-9F63-E73690790E3E}">
      <formula1>INDIRECT(D9)</formula1>
    </dataValidation>
    <dataValidation type="list" allowBlank="1" showInputMessage="1" showErrorMessage="1" sqref="M8:M24" xr:uid="{62F92391-00FB-4489-B183-AB23524414AA}">
      <formula1>"Oui,Non"</formula1>
    </dataValidation>
    <dataValidation type="textLength" operator="greaterThan" allowBlank="1" showInputMessage="1" showErrorMessage="1" sqref="A5 A16:A18 A23 A26:A27 A29:A31 A8:A10" xr:uid="{E542EFF6-6E2E-48A7-865B-0105C57D9CB9}">
      <formula1>10</formula1>
    </dataValidation>
    <dataValidation type="list" allowBlank="1" sqref="L7" xr:uid="{A366C2B1-5FB4-451F-BECE-591712BFE112}">
      <formula1>DE_SECRETAIRE_ADMINISTRATIF_VE</formula1>
    </dataValidation>
    <dataValidation type="list" allowBlank="1" showInputMessage="1" showErrorMessage="1" sqref="L5" xr:uid="{683388E9-4573-4602-9870-F7DB93CA7634}">
      <formula1>INDIRECT(SUBSTITUTE(SUBSTITUTE(SUBSTITUTE($J$2," ","_"),"'","_"),"-","__"))</formula1>
    </dataValidation>
    <dataValidation type="list" allowBlank="1" showInputMessage="1" showErrorMessage="1" sqref="L6" xr:uid="{0178E59A-640F-444A-BC80-709C21DA4B74}">
      <formula1>$N$2891:$N$2969</formula1>
    </dataValidation>
    <dataValidation type="list" allowBlank="1" sqref="K5:K7" xr:uid="{772EBF99-BB31-4530-BD9D-A198BB5F5F6A}">
      <formula1>INDIRECT(SUBSTITUTE(SUBSTITUTE(SUBSTITUTE(J5," ","_"),"'","_"),"-","__"))</formula1>
    </dataValidation>
    <dataValidation type="list" allowBlank="1" sqref="J5:J7" xr:uid="{CA8A1FC7-F80D-4D54-8A68-300798C58DF6}">
      <formula1>INDIRECT(SUBSTITUTE(I5," ","_"))</formula1>
    </dataValidation>
    <dataValidation type="list" allowBlank="1" showInputMessage="1" showErrorMessage="1" sqref="I5:I7" xr:uid="{E1CF1C5C-0968-4912-BEEC-185A7208E75B}">
      <formula1>NOM_DIR</formula1>
    </dataValidation>
    <dataValidation type="list" allowBlank="1" showInputMessage="1" showErrorMessage="1" sqref="F5:F7" xr:uid="{8A5F2F9E-C45D-42B4-984F-27CC0FB2A59D}">
      <formula1>INDIRECT(SUBSTITUTE(E5," ","_"))</formula1>
    </dataValidation>
    <dataValidation type="list" allowBlank="1" sqref="G5:G6 H5:H7" xr:uid="{7C4A06B9-CAF9-403D-82D5-5264D82AC230}">
      <formula1>NOM_DIR</formula1>
    </dataValidation>
    <dataValidation allowBlank="1" sqref="D6 G5:H7 B7:C7 D8 B5:C5 N5:P7" xr:uid="{156D1F9B-5381-41E4-9620-12AC7E14884C}"/>
    <dataValidation type="list" allowBlank="1" showInputMessage="1" showErrorMessage="1" errorTitle="AC_SD" error="Utiliser uniquement le menu déroulant" promptTitle="AC_SD" prompt="Indiquer AC ou SD avec le menu déroulant" sqref="H20:H1048576 H14:H16" xr:uid="{E35B3924-B04B-476D-A8D8-DECF2A8377BE}">
      <formula1>ac_sd</formula1>
    </dataValidation>
    <dataValidation type="list" allowBlank="1" showInputMessage="1" showErrorMessage="1" errorTitle="Direction_service" error="Utiliser uniquement le menu déroulant" promptTitle="Direction_service" prompt="Indiquer la direction/service uniquement avec le menu déroulant" sqref="G20:G1048576 G14:G16" xr:uid="{ACCA52CF-5989-4B7B-8732-C00F22C13786}">
      <formula1>Direction_service</formula1>
    </dataValidation>
    <dataValidation type="list" allowBlank="1" showInputMessage="1" showErrorMessage="1" errorTitle="RIFSEEP" error="Utiliser uniquement le menu déroulant" promptTitle="RIFSEEP" prompt="Indiquer le RIFSEEP avec le menu déroulant" sqref="O8:O1048576" xr:uid="{BFD99CF6-395D-4C9A-AE1F-EC37408C3B88}">
      <formula1>RIFSEEP</formula1>
    </dataValidation>
    <dataValidation type="list" allowBlank="1" showInputMessage="1" showErrorMessage="1" errorTitle="Poste_requalifie" error="Utiliser uniquement le menu déroulant" promptTitle="Poste_requalifié" prompt="Choisir &quot;oui&quot; dans le menu déroulant si poste requalifié_x000a_Si &quot;non&quot;, ne rien mettre" sqref="D5 D25:D1048576 D11:D19 C20:C24" xr:uid="{45A60361-AD36-41ED-B100-9602593E08C6}">
      <formula1>Poste_requalifie</formula1>
    </dataValidation>
    <dataValidation type="list" allowBlank="1" showInputMessage="1" showErrorMessage="1" errorTitle="PV/PSDV" error="Utiliser uniquement le menu déroulant" promptTitle="PV_PSDV" prompt="Indiquer PV si le poste est PV_x000a_Indiquer PSDV si le poste est PSDV_x000a_Indiquer PV/PSDV si le poste est PV/PSDV" sqref="N4 N25:N1048576" xr:uid="{3E34BE2A-0B77-44B8-9DE0-FC9DA52893BE}">
      <formula1>pv_psdv</formula1>
    </dataValidation>
    <dataValidation type="list" allowBlank="1" showInputMessage="1" showErrorMessage="1" errorTitle="Entretien" error="Utiliser uniquement le menu déroulant" promptTitle="Entretien" prompt="Si le poste est soumis à entretien, sélectionner &quot;oui&quot; dans le menu déroulant. _x000a_Si le poste n'est pas soumis à entretien, sélectionner &quot;non&quot; dans le menu déroulant" sqref="M25:M1048576" xr:uid="{AEDA526F-4B7B-444E-94AA-45779DF385BB}">
      <formula1>entretien</formula1>
    </dataValidation>
  </dataValidations>
  <hyperlinks>
    <hyperlink ref="A7" r:id="rId1" xr:uid="{A459AB07-1143-47E8-B20E-72B27A805A27}"/>
    <hyperlink ref="A5" r:id="rId2" xr:uid="{6FADCCA4-A177-4D5D-8BBB-464583BFB12E}"/>
    <hyperlink ref="A6" r:id="rId3" display="https://choisirleservicepublic.gouv.fr/offre-emploi/2026-2423247/" xr:uid="{BCA5150B-95DB-443B-A497-7B7D79613BA7}"/>
    <hyperlink ref="A29" r:id="rId4" xr:uid="{34EEF612-2C2C-4577-B7B7-833E8F051402}"/>
    <hyperlink ref="A18" r:id="rId5" xr:uid="{FD857570-651E-4FE1-A964-E914D55F4DA0}"/>
    <hyperlink ref="A11" r:id="rId6" xr:uid="{7A543267-6826-4B82-968A-6BEF585BACE2}"/>
    <hyperlink ref="A13" r:id="rId7" xr:uid="{98563649-63E8-4894-ADFA-EFD7E864083A}"/>
    <hyperlink ref="A17" r:id="rId8" xr:uid="{8791B19F-88CC-4C33-981C-4CA12B7A3670}"/>
    <hyperlink ref="A19" r:id="rId9" xr:uid="{4DF379D7-82A8-4373-92F6-89AA918B4F35}"/>
    <hyperlink ref="A20" r:id="rId10" xr:uid="{FC37CA7C-1100-423D-9A44-15BB77430A2B}"/>
    <hyperlink ref="A21" r:id="rId11" xr:uid="{C788A056-B35B-49B0-A22A-9D9D32FBD526}"/>
    <hyperlink ref="A22" r:id="rId12" xr:uid="{D204CB53-CCA2-48CA-944B-34AAC583970D}"/>
    <hyperlink ref="A23" r:id="rId13" xr:uid="{568BFC58-5AE7-44AE-9FF7-A9F3FF854A48}"/>
    <hyperlink ref="A26" r:id="rId14" xr:uid="{F0219994-5039-47B5-940B-44ED7B5925B7}"/>
    <hyperlink ref="A27" r:id="rId15" xr:uid="{AA1D9F9F-41BE-44D0-94AF-FA05B340AF8E}"/>
    <hyperlink ref="A30" r:id="rId16" xr:uid="{07753810-5F6F-4C7A-93C6-41149AFCF6D0}"/>
    <hyperlink ref="A31" r:id="rId17" xr:uid="{F702B66A-FB64-4C62-847D-7C0357DCF55B}"/>
    <hyperlink ref="A32" r:id="rId18" xr:uid="{BFD3FAE6-6C51-4A52-B567-BDC3A65FB0DA}"/>
    <hyperlink ref="A33" r:id="rId19" xr:uid="{F46C2D2D-51A1-4DB0-BE61-9744C0A669A7}"/>
    <hyperlink ref="A14" r:id="rId20" display="https://choisirleservicepublic.gouv.fr/offre-emploi/2026-2352133/?tracking=1&amp;idOrigine=502" xr:uid="{DF28F886-8AE8-4016-B26B-5B17D67D8C1F}"/>
    <hyperlink ref="A15" r:id="rId21" display="https://choisirleservicepublic.gouv.fr/offre-emploi/2026-2419595/?tracking=1&amp;idOrigine=502" xr:uid="{4F4941EB-5785-438D-9308-6BFFEA6D9D24}"/>
    <hyperlink ref="A16" r:id="rId22" xr:uid="{82BF2937-A8A5-43D9-B5B1-D5BFE532E224}"/>
    <hyperlink ref="A12" r:id="rId23" xr:uid="{EB33B371-F07B-4523-B16B-D9A85D701A77}"/>
    <hyperlink ref="A28" r:id="rId24" display="https://choisirleservicepublic.gouv.fr/offre-emploi/2026-2423745/?tracking=1&amp;idOrigine=502" xr:uid="{F49797D8-78EE-49E4-82A9-2CB3768D8FED}"/>
    <hyperlink ref="A24" r:id="rId25" xr:uid="{5A83B800-9742-4728-9753-BBF9A2FA80AB}"/>
    <hyperlink ref="A8" r:id="rId26" xr:uid="{29971841-4127-4818-A658-294D4CFA8B01}"/>
    <hyperlink ref="A10" r:id="rId27" xr:uid="{7DE2251A-E509-459A-9D84-461D41272A10}"/>
    <hyperlink ref="A9" r:id="rId28" xr:uid="{985B61E3-C13D-42FE-8299-AA3AD162F616}"/>
  </hyperlinks>
  <pageMargins left="0.7" right="0.7" top="0.75" bottom="0.75" header="0.3" footer="0.3"/>
  <pageSetup paperSize="9" orientation="portrait" r:id="rId29"/>
  <drawing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EB0B6-21FC-492A-90EF-E5E3C879F08A}">
  <dimension ref="A1:P15"/>
  <sheetViews>
    <sheetView zoomScale="85" zoomScaleNormal="85" workbookViewId="0">
      <selection activeCell="I22" sqref="I22"/>
    </sheetView>
  </sheetViews>
  <sheetFormatPr baseColWidth="10" defaultRowHeight="12.75" x14ac:dyDescent="0.2"/>
  <cols>
    <col min="1" max="1" width="14.140625" bestFit="1" customWidth="1"/>
    <col min="2" max="2" width="10.85546875" bestFit="1" customWidth="1"/>
    <col min="3" max="3" width="11" bestFit="1" customWidth="1"/>
    <col min="4" max="4" width="11.28515625" bestFit="1" customWidth="1"/>
    <col min="5" max="5" width="25.28515625" bestFit="1" customWidth="1"/>
    <col min="6" max="6" width="13.85546875" bestFit="1" customWidth="1"/>
    <col min="7" max="7" width="11" bestFit="1" customWidth="1"/>
    <col min="9" max="9" width="27.7109375" customWidth="1"/>
    <col min="10" max="10" width="21.28515625" customWidth="1"/>
    <col min="11" max="11" width="20.5703125" customWidth="1"/>
    <col min="12" max="12" width="37.28515625" bestFit="1" customWidth="1"/>
    <col min="16" max="16" width="20.7109375" customWidth="1"/>
  </cols>
  <sheetData>
    <row r="1" spans="1:16" ht="15.75" customHeight="1" x14ac:dyDescent="0.2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1:16" ht="15.75" customHeight="1" x14ac:dyDescent="0.2">
      <c r="A2" s="72" t="s">
        <v>141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</row>
    <row r="3" spans="1:16" ht="15.75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2"/>
    </row>
    <row r="4" spans="1:16" ht="45" x14ac:dyDescent="0.2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  <c r="P4" s="10" t="s">
        <v>17</v>
      </c>
    </row>
    <row r="5" spans="1:16" ht="31.5" x14ac:dyDescent="0.2">
      <c r="A5" s="17" t="s">
        <v>142</v>
      </c>
      <c r="B5" s="18">
        <v>51521864</v>
      </c>
      <c r="C5" s="18">
        <v>51558882</v>
      </c>
      <c r="D5" s="23"/>
      <c r="E5" s="18" t="s">
        <v>73</v>
      </c>
      <c r="F5" s="18" t="s">
        <v>74</v>
      </c>
      <c r="G5" s="19" t="s">
        <v>21</v>
      </c>
      <c r="H5" s="19" t="s">
        <v>22</v>
      </c>
      <c r="I5" s="20" t="s">
        <v>143</v>
      </c>
      <c r="J5" s="24" t="s">
        <v>144</v>
      </c>
      <c r="K5" s="18" t="s">
        <v>145</v>
      </c>
      <c r="L5" s="21" t="s">
        <v>25</v>
      </c>
      <c r="M5" s="18" t="s">
        <v>42</v>
      </c>
      <c r="N5" s="18" t="s">
        <v>27</v>
      </c>
      <c r="O5" s="18">
        <v>2</v>
      </c>
      <c r="P5" s="18" t="s">
        <v>146</v>
      </c>
    </row>
    <row r="6" spans="1:16" ht="63" x14ac:dyDescent="0.2">
      <c r="A6" s="39" t="s">
        <v>147</v>
      </c>
      <c r="B6" s="40">
        <f ca="1">VLOOKUP($B6,'[7]Publication initiale'!$A$2:$T$48,2,FALSE)</f>
        <v>50472463</v>
      </c>
      <c r="C6" s="40">
        <v>51168364</v>
      </c>
      <c r="D6" s="40"/>
      <c r="E6" s="41" t="s">
        <v>73</v>
      </c>
      <c r="F6" s="40" t="str">
        <f ca="1">VLOOKUP($B6,'[7]Publication initiale'!$A$2:$S$47,5,FALSE)</f>
        <v>80-Somme</v>
      </c>
      <c r="G6" s="40" t="str">
        <f ca="1">VLOOKUP($B6,'[7]Publication initiale'!$A$2:$S$46,6,FALSE)</f>
        <v>DPJJ</v>
      </c>
      <c r="H6" s="37" t="s">
        <v>22</v>
      </c>
      <c r="I6" s="40" t="str">
        <f ca="1">VLOOKUP($B6,'[7]Publication initiale'!$A$2:$S$46,8,FALSE)</f>
        <v>DIRECTION INTERRÉGIONALE DE LA PROTECTION JUDICIAIRE DE LA JEUNESSE GRAND NORD</v>
      </c>
      <c r="J6" s="40" t="str">
        <f ca="1">VLOOKUP($B6,'[7]Publication initiale'!$A$2:$S$47,9,FALSE)</f>
        <v>DIRECTION TERRITORIALE SOMME AISNE</v>
      </c>
      <c r="K6" s="40" t="str">
        <f ca="1">VLOOKUP($B6,'[7]Publication initiale'!$A$2:$S$46,10,FALSE)</f>
        <v>DIRECTION TERRITORIALE SOMME AISNE</v>
      </c>
      <c r="L6" s="40" t="str">
        <f ca="1">VLOOKUP($B6,'[7]Publication initiale'!$A$2:$S$46,11,FALSE)</f>
        <v>ADJOINT  TECHNIQUE MAINTENANCE</v>
      </c>
      <c r="M6" s="40" t="s">
        <v>42</v>
      </c>
      <c r="N6" s="40" t="s">
        <v>43</v>
      </c>
      <c r="O6" s="40">
        <v>2</v>
      </c>
      <c r="P6" s="36" t="s">
        <v>148</v>
      </c>
    </row>
    <row r="7" spans="1:16" ht="31.5" x14ac:dyDescent="0.2">
      <c r="A7" s="42" t="s">
        <v>149</v>
      </c>
      <c r="B7" s="38">
        <v>51147691</v>
      </c>
      <c r="C7" s="43">
        <v>52309035</v>
      </c>
      <c r="D7" s="44"/>
      <c r="E7" s="45" t="s">
        <v>59</v>
      </c>
      <c r="F7" s="46" t="s">
        <v>150</v>
      </c>
      <c r="G7" s="47" t="s">
        <v>47</v>
      </c>
      <c r="H7" s="47" t="s">
        <v>22</v>
      </c>
      <c r="I7" s="47" t="s">
        <v>151</v>
      </c>
      <c r="J7" s="47" t="s">
        <v>152</v>
      </c>
      <c r="K7" s="47"/>
      <c r="L7" s="48" t="s">
        <v>41</v>
      </c>
      <c r="M7" s="49" t="s">
        <v>55</v>
      </c>
      <c r="N7" s="49" t="s">
        <v>71</v>
      </c>
      <c r="O7" s="49">
        <v>2</v>
      </c>
      <c r="P7" s="50" t="s">
        <v>153</v>
      </c>
    </row>
    <row r="8" spans="1:16" ht="31.5" x14ac:dyDescent="0.2">
      <c r="A8" s="42" t="s">
        <v>154</v>
      </c>
      <c r="B8" s="51">
        <v>50333104</v>
      </c>
      <c r="C8" s="43">
        <v>52309077</v>
      </c>
      <c r="D8" s="52"/>
      <c r="E8" s="53" t="str">
        <f>IF(ISERROR(VLOOKUP(F8,regions,2,FALSE)),"",VLOOKUP(F8,regions,2,FALSE))</f>
        <v>Auvergne-Rhône-Alpes</v>
      </c>
      <c r="F8" s="51" t="s">
        <v>81</v>
      </c>
      <c r="G8" s="36" t="s">
        <v>47</v>
      </c>
      <c r="H8" s="36" t="s">
        <v>22</v>
      </c>
      <c r="I8" s="36" t="s">
        <v>82</v>
      </c>
      <c r="J8" s="36" t="s">
        <v>155</v>
      </c>
      <c r="K8" s="52"/>
      <c r="L8" s="48" t="s">
        <v>41</v>
      </c>
      <c r="M8" s="52" t="s">
        <v>55</v>
      </c>
      <c r="N8" s="52" t="s">
        <v>71</v>
      </c>
      <c r="O8" s="52">
        <v>2</v>
      </c>
      <c r="P8" s="52" t="s">
        <v>156</v>
      </c>
    </row>
    <row r="9" spans="1:16" ht="31.5" x14ac:dyDescent="0.2">
      <c r="A9" s="42" t="s">
        <v>157</v>
      </c>
      <c r="B9" s="38">
        <v>50236785</v>
      </c>
      <c r="C9" s="38">
        <v>52308899</v>
      </c>
      <c r="D9" s="52"/>
      <c r="E9" s="46" t="s">
        <v>88</v>
      </c>
      <c r="F9" s="46" t="s">
        <v>158</v>
      </c>
      <c r="G9" s="36" t="s">
        <v>47</v>
      </c>
      <c r="H9" s="36" t="s">
        <v>22</v>
      </c>
      <c r="I9" s="36" t="s">
        <v>159</v>
      </c>
      <c r="J9" s="36" t="s">
        <v>160</v>
      </c>
      <c r="K9" s="36"/>
      <c r="L9" s="36" t="s">
        <v>41</v>
      </c>
      <c r="M9" s="51" t="s">
        <v>55</v>
      </c>
      <c r="N9" s="52" t="s">
        <v>71</v>
      </c>
      <c r="O9" s="52">
        <v>2</v>
      </c>
      <c r="P9" s="50" t="s">
        <v>153</v>
      </c>
    </row>
    <row r="10" spans="1:16" ht="31.5" x14ac:dyDescent="0.2">
      <c r="A10" s="54" t="s">
        <v>161</v>
      </c>
      <c r="B10" s="55">
        <v>50713090</v>
      </c>
      <c r="C10" s="55">
        <v>52639606</v>
      </c>
      <c r="D10" s="56"/>
      <c r="E10" s="57" t="s">
        <v>84</v>
      </c>
      <c r="F10" s="58" t="s">
        <v>85</v>
      </c>
      <c r="G10" s="59" t="s">
        <v>47</v>
      </c>
      <c r="H10" s="40" t="s">
        <v>22</v>
      </c>
      <c r="I10" s="59" t="s">
        <v>86</v>
      </c>
      <c r="J10" s="40" t="s">
        <v>86</v>
      </c>
      <c r="K10" s="40"/>
      <c r="L10" s="59" t="s">
        <v>41</v>
      </c>
      <c r="M10" s="56" t="s">
        <v>55</v>
      </c>
      <c r="N10" s="56" t="s">
        <v>51</v>
      </c>
      <c r="O10" s="60">
        <v>2</v>
      </c>
      <c r="P10" s="61" t="s">
        <v>148</v>
      </c>
    </row>
    <row r="11" spans="1:16" ht="31.5" x14ac:dyDescent="0.2">
      <c r="A11" s="42" t="s">
        <v>162</v>
      </c>
      <c r="B11" s="51">
        <v>50723865</v>
      </c>
      <c r="C11" s="43">
        <v>50913362</v>
      </c>
      <c r="D11" s="52"/>
      <c r="E11" s="46" t="s">
        <v>29</v>
      </c>
      <c r="F11" s="46" t="s">
        <v>107</v>
      </c>
      <c r="G11" s="50" t="s">
        <v>47</v>
      </c>
      <c r="H11" s="62" t="s">
        <v>22</v>
      </c>
      <c r="I11" s="52" t="s">
        <v>98</v>
      </c>
      <c r="J11" s="36" t="s">
        <v>98</v>
      </c>
      <c r="K11" s="52"/>
      <c r="L11" s="48" t="s">
        <v>41</v>
      </c>
      <c r="M11" s="52" t="s">
        <v>55</v>
      </c>
      <c r="N11" s="52" t="s">
        <v>71</v>
      </c>
      <c r="O11" s="52">
        <v>2</v>
      </c>
      <c r="P11" s="50" t="s">
        <v>163</v>
      </c>
    </row>
    <row r="12" spans="1:16" ht="47.25" x14ac:dyDescent="0.2">
      <c r="A12" s="42" t="s">
        <v>164</v>
      </c>
      <c r="B12" s="51">
        <v>51545148</v>
      </c>
      <c r="C12" s="43">
        <v>52309165</v>
      </c>
      <c r="D12" s="63"/>
      <c r="E12" s="51" t="str">
        <f>IF(ISERROR(VLOOKUP(F12,regions,2,FALSE)),"",VLOOKUP(F12,regions,2,FALSE))</f>
        <v>Pays de la Loire</v>
      </c>
      <c r="F12" s="51" t="s">
        <v>165</v>
      </c>
      <c r="G12" s="36" t="s">
        <v>47</v>
      </c>
      <c r="H12" s="36" t="s">
        <v>22</v>
      </c>
      <c r="I12" s="36" t="s">
        <v>166</v>
      </c>
      <c r="J12" s="50" t="s">
        <v>167</v>
      </c>
      <c r="K12" s="64"/>
      <c r="L12" s="48" t="s">
        <v>41</v>
      </c>
      <c r="M12" s="49" t="s">
        <v>55</v>
      </c>
      <c r="N12" s="49" t="s">
        <v>71</v>
      </c>
      <c r="O12" s="52">
        <v>2</v>
      </c>
      <c r="P12" s="50" t="s">
        <v>156</v>
      </c>
    </row>
    <row r="13" spans="1:16" ht="47.25" x14ac:dyDescent="0.2">
      <c r="A13" s="42" t="s">
        <v>168</v>
      </c>
      <c r="B13" s="38">
        <v>51030556</v>
      </c>
      <c r="C13" s="38">
        <v>52309152</v>
      </c>
      <c r="D13" s="52"/>
      <c r="E13" s="36" t="s">
        <v>84</v>
      </c>
      <c r="F13" s="36" t="s">
        <v>169</v>
      </c>
      <c r="G13" s="48" t="s">
        <v>47</v>
      </c>
      <c r="H13" s="36" t="s">
        <v>22</v>
      </c>
      <c r="I13" s="36" t="s">
        <v>170</v>
      </c>
      <c r="J13" s="36" t="s">
        <v>171</v>
      </c>
      <c r="K13" s="52"/>
      <c r="L13" s="48" t="s">
        <v>41</v>
      </c>
      <c r="M13" s="52" t="s">
        <v>55</v>
      </c>
      <c r="N13" s="52" t="s">
        <v>71</v>
      </c>
      <c r="O13" s="52">
        <v>2</v>
      </c>
      <c r="P13" s="50" t="s">
        <v>153</v>
      </c>
    </row>
    <row r="14" spans="1:16" ht="31.5" x14ac:dyDescent="0.2">
      <c r="A14" s="42" t="s">
        <v>172</v>
      </c>
      <c r="B14" s="51">
        <v>50242190</v>
      </c>
      <c r="C14" s="43">
        <v>52309005</v>
      </c>
      <c r="D14" s="44"/>
      <c r="E14" s="53" t="str">
        <f>IF(ISERROR(VLOOKUP(F14,regions,2,FALSE)),"",VLOOKUP(F14,regions,2,FALSE))</f>
        <v>Centre-Val de Loire</v>
      </c>
      <c r="F14" s="51" t="s">
        <v>139</v>
      </c>
      <c r="G14" s="36" t="s">
        <v>47</v>
      </c>
      <c r="H14" s="36" t="s">
        <v>22</v>
      </c>
      <c r="I14" s="36" t="s">
        <v>140</v>
      </c>
      <c r="J14" s="36" t="s">
        <v>173</v>
      </c>
      <c r="K14" s="47"/>
      <c r="L14" s="48" t="s">
        <v>41</v>
      </c>
      <c r="M14" s="49" t="s">
        <v>55</v>
      </c>
      <c r="N14" s="49" t="s">
        <v>51</v>
      </c>
      <c r="O14" s="49">
        <v>2</v>
      </c>
      <c r="P14" s="50" t="s">
        <v>174</v>
      </c>
    </row>
    <row r="15" spans="1:16" ht="31.5" x14ac:dyDescent="0.2">
      <c r="A15" s="65" t="s">
        <v>175</v>
      </c>
      <c r="B15" s="66">
        <v>50241701</v>
      </c>
      <c r="C15" s="66">
        <v>52639487</v>
      </c>
      <c r="D15" s="67"/>
      <c r="E15" s="66" t="str">
        <f>IF(ISERROR(VLOOKUP(F15,regions,2,FALSE)),"",VLOOKUP(F15,regions,2,FALSE))</f>
        <v>Bourgogne-Franche-Comté</v>
      </c>
      <c r="F15" s="66" t="s">
        <v>176</v>
      </c>
      <c r="G15" s="68" t="s">
        <v>47</v>
      </c>
      <c r="H15" s="68" t="s">
        <v>22</v>
      </c>
      <c r="I15" s="68" t="s">
        <v>177</v>
      </c>
      <c r="J15" s="68" t="s">
        <v>177</v>
      </c>
      <c r="K15" s="69"/>
      <c r="L15" s="70" t="s">
        <v>41</v>
      </c>
      <c r="M15" s="71" t="s">
        <v>50</v>
      </c>
      <c r="N15" s="71" t="s">
        <v>51</v>
      </c>
      <c r="O15" s="71">
        <v>2</v>
      </c>
      <c r="P15" s="69" t="s">
        <v>178</v>
      </c>
    </row>
  </sheetData>
  <mergeCells count="2">
    <mergeCell ref="A1:P1"/>
    <mergeCell ref="A2:P2"/>
  </mergeCells>
  <conditionalFormatting sqref="A1 A4">
    <cfRule type="duplicateValues" dxfId="7" priority="4"/>
    <cfRule type="duplicateValues" dxfId="6" priority="5"/>
    <cfRule type="duplicateValues" dxfId="5" priority="6"/>
  </conditionalFormatting>
  <conditionalFormatting sqref="A2:A3">
    <cfRule type="duplicateValues" dxfId="4" priority="1"/>
    <cfRule type="duplicateValues" dxfId="3" priority="2"/>
    <cfRule type="duplicateValues" dxfId="2" priority="3"/>
  </conditionalFormatting>
  <conditionalFormatting sqref="A5">
    <cfRule type="duplicateValues" dxfId="1" priority="7"/>
    <cfRule type="duplicateValues" dxfId="0" priority="8"/>
  </conditionalFormatting>
  <dataValidations count="13">
    <dataValidation type="list" allowBlank="1" showInputMessage="1" showErrorMessage="1" errorTitle="AC_SD" error="Utiliser uniquement le menu déroulant" promptTitle="AC_SD" prompt="Indiquer AC ou SD avec le menu déroulant" sqref="H13" xr:uid="{880D43D1-8118-4B27-AD80-B5063F0D0B90}">
      <formula1>ac_sd</formula1>
    </dataValidation>
    <dataValidation type="list" allowBlank="1" showInputMessage="1" showErrorMessage="1" errorTitle="Direction_service" error="Utiliser uniquement le menu déroulant" promptTitle="Direction_service" prompt="Indiquer la direction/service uniquement avec le menu déroulant" sqref="G13" xr:uid="{5CCA80FA-7460-4C76-AA0A-D2841D4ED615}">
      <formula1>Direction_service</formula1>
    </dataValidation>
    <dataValidation type="list" allowBlank="1" showInputMessage="1" showErrorMessage="1" sqref="E5:E6 F9 E13" xr:uid="{D5D1265D-FF85-45EA-9836-02EF74E4D184}">
      <formula1>Régions</formula1>
    </dataValidation>
    <dataValidation type="textLength" operator="greaterThan" allowBlank="1" showInputMessage="1" showErrorMessage="1" sqref="A10 B12 B15" xr:uid="{4A0CB790-5DEC-4600-9600-72F3E0A5FFD6}">
      <formula1>10</formula1>
    </dataValidation>
    <dataValidation type="list" allowBlank="1" showInputMessage="1" showErrorMessage="1" errorTitle="RIFSEEP" error="Utiliser uniquement le menu déroulant" promptTitle="RIFSEEP" prompt="Indiquer le RIFSEEP avec le menu déroulant" sqref="O7:O15" xr:uid="{4D35F8EA-88CA-4D35-991B-FF1FD3F997DE}">
      <formula1>RIFSEEP</formula1>
    </dataValidation>
    <dataValidation type="list" allowBlank="1" showInputMessage="1" showErrorMessage="1" errorTitle="Poste_requalifie" error="Utiliser uniquement le menu déroulant" promptTitle="Poste_requalifié" prompt="Choisir &quot;oui&quot; dans le menu déroulant si poste requalifié_x000a_Si &quot;non&quot;, ne rien mettre" sqref="D7:E9 D11:E14" xr:uid="{0B1D8DD0-25AE-49B1-BEB7-F0507F7BF802}">
      <formula1>Poste_requalifie</formula1>
    </dataValidation>
    <dataValidation type="list" allowBlank="1" showInputMessage="1" showErrorMessage="1" errorTitle="PV/PSDV" error="Utiliser uniquement le menu déroulant" promptTitle="PV_PSDV" prompt="Indiquer PV si le poste est PV_x000a_Indiquer PSDV si le poste est PSDV_x000a_Indiquer PV/PSDV si le poste est PV/PSDV" sqref="N4 N11:N15" xr:uid="{25F9149D-8DE2-4AEA-8A9D-03D43BBF0AFA}">
      <formula1>pv_psdv</formula1>
    </dataValidation>
    <dataValidation type="list" allowBlank="1" showInputMessage="1" showErrorMessage="1" sqref="I5" xr:uid="{9350FC0B-6443-403A-9197-25FDB0EEF8ED}">
      <formula1>NOM_DIR</formula1>
    </dataValidation>
    <dataValidation type="list" allowBlank="1" showInputMessage="1" showErrorMessage="1" sqref="F5 F13" xr:uid="{8E1BCDB3-37AA-441D-99A7-7AAD2632E2E6}">
      <formula1>INDIRECT(D5)</formula1>
    </dataValidation>
    <dataValidation type="list" allowBlank="1" showInputMessage="1" showErrorMessage="1" sqref="L5" xr:uid="{9A869FF5-8D1C-4B7C-ABF2-98B6B2F1D7F9}">
      <formula1>INDIRECT(SUBSTITUTE(SUBSTITUTE(SUBSTITUTE($J$2," ","_"),"'","_"),"-","__"))</formula1>
    </dataValidation>
    <dataValidation allowBlank="1" sqref="A6:D6 F6:G6 I6:P6" xr:uid="{F45C25F1-0318-4BB0-87F1-6E187AE4AE51}"/>
    <dataValidation type="list" allowBlank="1" showInputMessage="1" showErrorMessage="1" errorTitle="Entretien" error="Utiliser uniquement le menu déroulant" promptTitle="Entretien" prompt="Si le poste est soumis à entretien, sélectionner &quot;oui&quot; dans le menu déroulant. _x000a_Si le poste n'est pas soumis à entretien, sélectionner &quot;non&quot; dans le menu déroulant" sqref="M11:M14" xr:uid="{1B36BE69-8DC3-415C-A481-35F44558158C}">
      <formula1>entretien</formula1>
    </dataValidation>
    <dataValidation type="list" allowBlank="1" showInputMessage="1" showErrorMessage="1" sqref="E9 E15" xr:uid="{E02288A9-4662-4947-BE2A-2337C52C7F54}">
      <formula1>INDIRECT(F9)</formula1>
    </dataValidation>
  </dataValidations>
  <hyperlinks>
    <hyperlink ref="A5" r:id="rId1" xr:uid="{685E8F7A-CC4A-4B90-A2D7-34D1E2824499}"/>
    <hyperlink ref="A6" r:id="rId2" xr:uid="{457BF5B4-62F4-4659-A7B2-878871B33DEC}"/>
    <hyperlink ref="A15" r:id="rId3" xr:uid="{2C7CA864-2D83-4DFF-8036-ECA6C9619C5D}"/>
    <hyperlink ref="A14" r:id="rId4" xr:uid="{3B875AEF-C88F-4B28-91CA-BD2A054C9EC2}"/>
    <hyperlink ref="A7" r:id="rId5" display="2026-2203216" xr:uid="{77BCBF9E-4D5D-47AB-973C-4F96C9764AEE}"/>
    <hyperlink ref="A12" r:id="rId6" xr:uid="{9CCA08F4-2262-4E6B-BCF7-1CE862151068}"/>
    <hyperlink ref="A13" r:id="rId7" xr:uid="{D6114374-2F07-449F-A06B-623EB6DE4AED}"/>
    <hyperlink ref="A10" r:id="rId8" xr:uid="{27A89192-EB70-4B2E-8DE4-3A0020A90F48}"/>
    <hyperlink ref="A11" r:id="rId9" xr:uid="{D6EF98C8-4961-4488-A27C-D3B857ED43B0}"/>
    <hyperlink ref="A8" r:id="rId10" xr:uid="{5749525B-3056-4EA3-A393-C08EB7EB215D}"/>
    <hyperlink ref="A9" r:id="rId11" xr:uid="{EA98ACB0-322D-48CB-83BB-2B0DCCA65F4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01-03-2027 - Additif</vt:lpstr>
      <vt:lpstr>01-03-2027 -Modificatif</vt:lpstr>
    </vt:vector>
  </TitlesOfParts>
  <Company>MinisteredelaJustice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BRIERE Nicolas</dc:creator>
  <cp:lastModifiedBy>TUAL Frederique</cp:lastModifiedBy>
  <dcterms:created xsi:type="dcterms:W3CDTF">2026-10-05T14:56:58Z</dcterms:created>
  <dcterms:modified xsi:type="dcterms:W3CDTF">2026-10-06T08:25:15Z</dcterms:modified>
</cp:coreProperties>
</file>